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9045" windowHeight="871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<sst xmlns="http://schemas.openxmlformats.org/spreadsheetml/2006/main" count="1392" uniqueCount="599">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</sst>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C21" zoomScale="87" zoomScaleNormal="87" zoomScaleSheetLayoutView="87" workbookViewId="0">
      <selection activeCell="F41" sqref="F41:G41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"&amp;TEXT(H18,"dd/mm/yyyy")&amp;" đến "&amp;TEXT(H19,"dd/mm/yyyy")</f>
        <v>Từ ngày 24/02/2025 đến 02/03/2025</v>
      </c>
      <c r="H18" s="176">
        <v>45712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24/02/2025 to 02/03/2025</v>
      </c>
      <c r="H19" s="176">
        <f>H18+6</f>
        <v>45718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45719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45719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6" t="s">
        <v>542</v>
      </c>
      <c r="G23" s="266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45718</v>
      </c>
      <c r="G25" s="188">
        <f>H18-1</f>
        <v>45711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93611285645</v>
      </c>
      <c r="G30" s="163">
        <v>92292230533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12900.45</v>
      </c>
      <c r="G31" s="246">
        <v>12793.21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94293760754</v>
      </c>
      <c r="G34" s="163">
        <v>93611285645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7">
        <v>12969.39</v>
      </c>
      <c r="G35" s="246">
        <v>12900.45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682475109</v>
      </c>
      <c r="G37" s="275">
        <f>G34-G30</f>
        <v>1319055112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500026001</v>
      </c>
      <c r="G39" s="275">
        <f>G37-G41</f>
        <v>776480390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182449108</v>
      </c>
      <c r="G41" s="275">
        <v>542574722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5.3439996279198709E-3</v>
      </c>
      <c r="G45" s="253">
        <f>G35/G31-1</f>
        <v>8.3825716923275895E-3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8">
        <v>12090.3</v>
      </c>
      <c r="G49" s="264">
        <v>12090.3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64">
        <f>F51*F35</f>
        <v>116190430.51979999</v>
      </c>
      <c r="G52" s="264">
        <f>G51*G35</f>
        <v>115572809.469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9">
        <f>F52/F34</f>
        <v>1.2322175888490176E-3</v>
      </c>
      <c r="G53" s="279">
        <f>G52/G34</f>
        <v>1.2346033779226599E-3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36"/>
      <c r="G65" s="336"/>
    </row>
    <row r="66" spans="2:12" s="282" customFormat="1" ht="15.75">
      <c r="B66" s="280" t="s">
        <v>595</v>
      </c>
      <c r="C66" s="280"/>
      <c r="D66" s="280"/>
      <c r="E66" s="280"/>
      <c r="F66" s="342" t="s">
        <v>596</v>
      </c>
      <c r="G66" s="342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glpSoDIS5ZI4JWDxV1xbAaTgWi9icEIxGVZOxOVQKvQ=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XYkth8BueklABwvFFxgu7+zgne4f9XkWiyCkyYY4ro4=</DigestValue>
    </Reference>
  </SignedInfo>
  <SignatureValue>kCydU4QpZnTtDNuAV/B1HVGJos/AWoH4C0pjyYLJ5oK4Kw0n+nFs2dHcDEt4zm+f/2xhLeAs4d1T
bG0V67kTEd5Ta+MsSjeoRpmJOmAZQ+EQ7AS2OMj8EIdef2/1ihUrzzaKQCL8PvD4y57gXDjsGqFW
3n4xO0PgB4CewuzEC0akmlkWAshhEkfxDbh0BmEvMKvTs29BO4Cf4oBpsI8+bsDo4qO0jMEY/3PX
2xCTNeAuaceSR91/EnkUAhWtcVX7O6qcPM2MEeZBvLo0frs6lKgBct3/IhKvdaJR1OTgXa8yuA7l
zHq1vZUNGjUJCceN/La8PxuyLhHCxs7RJvS6Ag==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bcxnj7uQClfA1YlBZV7Pd+lMrzVBaErW9KRB9KWBRug=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3QNKhkkPF55Uesmm4uKEkjfNFNuBRPdIsyNHXT5MBg8=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2025-03-03T07:01:30Z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2025-03-03T07:01:30Z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9xfz0H8LUvvjIceLHD7znTOC7/2onUvbRtQSX5b83kM=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Qpi0bl3gI6mcOS9IrS4erKTSJQqAbeII9ycu/4jjVqE=</DigestValue>
    </Reference>
  </SignedInfo>
  <SignatureValue>S4SMVWz2ilS4fJrbXaU7yVTyw9S6aeTTGjaTbRF7AMyz13J/GvSTUn5cMXg2KPoGNywwgxaOU+aJ
vconmfzOoTEiq9zMwzNNctyV3mX4GThf0oMhMFvWlBfF1TO2o/UNkYaBvd1S3T0gQKdQ/I7cMWNt
lp7vlxdggH2P/F92iiRe11/STcBLaBK96NJfWH+DpaMnxqDtJvbNNRO91pB8p+Ufke5tmRfm/iHw
BZByA7EaGsFaBDHe0lyj55ZzywCI85krw3yBMtfuPp43dKUHYevEcCjyclURT7KSSVoP/gEQFXgI
8ROl9uC24bupeDClUF4U3bKLlaaG2Sc8jGNZ9g==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bcxnj7uQClfA1YlBZV7Pd+lMrzVBaErW9KRB9KWBRug=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3QNKhkkPF55Uesmm4uKEkjfNFNuBRPdIsyNHXT5MBg8=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2025-03-03T11:11:19Z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2025-03-03T11:11:19Z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2025-03-03T01:52:55Z</dcterms:modified>
</cp:coreProperties>
</file>