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16110" windowHeight="796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39" i="27" l="1"/>
  <c r="G37" i="27" l="1"/>
  <c r="G39" i="27" s="1"/>
  <c r="G25" i="27" l="1"/>
  <c r="G45" i="27" l="1"/>
  <c r="F30" i="27" l="1"/>
  <c r="F37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<sst xmlns="http://schemas.openxmlformats.org/spreadsheetml/2006/main" count="1392" uniqueCount="599">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</sst>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0" fontId="132" fillId="0" borderId="55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6">
      <alignment horizontal="left" vertical="top"/>
    </xf>
    <xf numFmtId="0" fontId="145" fillId="0" borderId="36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6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174" fontId="8" fillId="0" borderId="18" xfId="65" applyNumberFormat="1" applyFont="1" applyFill="1" applyBorder="1" applyAlignment="1"/>
    <xf numFmtId="174" fontId="11" fillId="0" borderId="39" xfId="65" applyNumberFormat="1" applyFont="1" applyFill="1" applyBorder="1" applyAlignment="1">
      <alignment horizontal="right"/>
    </xf>
    <xf numFmtId="174" fontId="11" fillId="0" borderId="51" xfId="65" applyNumberFormat="1" applyFont="1" applyFill="1" applyBorder="1" applyAlignment="1">
      <alignment horizontal="right"/>
    </xf>
    <xf numFmtId="174" fontId="89" fillId="0" borderId="36" xfId="65" applyNumberFormat="1" applyFont="1" applyFill="1" applyBorder="1" applyAlignment="1"/>
    <xf numFmtId="166" fontId="48" fillId="0" borderId="0" xfId="64" applyFont="1" applyFill="1"/>
    <xf numFmtId="219" fontId="48" fillId="0" borderId="0" xfId="0" applyNumberFormat="1" applyFont="1"/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4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67" fontId="11" fillId="0" borderId="51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6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4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4" fontId="11" fillId="0" borderId="19" xfId="65" applyNumberFormat="1" applyFont="1" applyFill="1" applyBorder="1" applyAlignment="1">
      <alignment horizontal="right"/>
    </xf>
    <xf numFmtId="164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67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66" fontId="11" fillId="0" borderId="19" xfId="64" applyFont="1" applyFill="1" applyBorder="1" applyAlignment="1">
      <alignment horizontal="right"/>
    </xf>
    <xf numFmtId="174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4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4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F39" sqref="F39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16/12/2024 đến 22/12/2024</v>
      </c>
      <c r="H18" s="175">
        <v>45642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16/12/2024 to 22/12/2024</v>
      </c>
      <c r="H19" s="175">
        <f>H18+6</f>
        <v>45648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45649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45649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45648</v>
      </c>
      <c r="G25" s="265">
        <f>H18-1</f>
        <v>45641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69768609113</v>
      </c>
      <c r="G30" s="269">
        <v>70825414283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10272.18</v>
      </c>
      <c r="G31" s="270">
        <v>10349.06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69830865352</v>
      </c>
      <c r="G34" s="269">
        <v>69768609113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10262</v>
      </c>
      <c r="G35" s="272">
        <v>10272.18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62256239</v>
      </c>
      <c r="G37" s="275">
        <f>G34-G30</f>
        <v>-1056805170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-69610617</v>
      </c>
      <c r="G39" s="275">
        <f>G37-G41</f>
        <v>-522095722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131866856</v>
      </c>
      <c r="G41" s="275">
        <v>-534709448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-9.9102624759306313E-4</v>
      </c>
      <c r="G45" s="244">
        <f>G35/G31-1</f>
        <v>-7.428694006991865E-3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298">
        <v>11343.31</v>
      </c>
      <c r="G48" s="277">
        <v>11343.31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298">
        <v>9844.74</v>
      </c>
      <c r="G49" s="277">
        <v>9844.74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40" t="s">
        <v>557</v>
      </c>
      <c r="G55" s="340"/>
      <c r="J55" s="198"/>
    </row>
    <row r="56" spans="2:12">
      <c r="C56" s="230"/>
      <c r="D56" s="291" t="s">
        <v>592</v>
      </c>
      <c r="E56" s="290"/>
      <c r="F56" s="339" t="s">
        <v>558</v>
      </c>
      <c r="G56" s="340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55" t="s">
        <v>596</v>
      </c>
      <c r="G65" s="355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41"/>
      <c r="G69" s="341"/>
    </row>
    <row r="70" spans="2:8" ht="14.25" customHeight="1">
      <c r="B70" s="233"/>
      <c r="C70" s="233"/>
      <c r="D70" s="292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52302X4aG+NMlA3Pl1czQPC9mZSdlv6Snn6nPN5D3kg=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Ie7lrUmgFV3rm13caPD5+6lh1nzTXLYVT0lCbEBjZDk=</DigestValue>
    </Reference>
  </SignedInfo>
  <SignatureValue>UvMmJ/4RhibZ5ukOIcZlLBz33JxMX0gPUxS/tUtXDuoLjP8I21X+i0KNRoxVsFoJsUxf2j6WqYZu
LTHgCOMjINo5hevvu5vK3RwlWLGMr8BRHxGOCcLba+H7XEezawmmy4rTzGWryai+wcVpSHGT+yq3
q+DWhNqlEOkl8AjdAQBlLV2uhWSrgKZV4h1ED+ku7z5KS/lE3ZLQUwbnSsni6c9zWnTXt7ZZdRiI
WguGICBzDxQT2RM1hNHdJwDwrAr/U4IfeOfejT6RH0gDeFbF3OUcrF1+3RTvoschHro4wz+Gwlhh
AFe2hB2v3HW99YQcrO06UboNSnA1lwVedxkLJQ==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/1oj6ge+LW2CQNis45KA+xNyTTvlQOFjUzH0z9uRJ3k=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jvXF6gx2aHkbk9Lp9qgSJk0TfdlLethVFWxz8B++WFU=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PeE4Ykf+1VvsTqA6/iq48cN6U70MDi/fS/wMMUMsaTI=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+fkyZC6bUlCbTlbPCt0FTIe0mZAKZ6hYLaE1o2rts1E=</DigestValue>
      </Reference>
      <Reference URI="/xl/worksheets/sheet6.xml?ContentType=application/vnd.openxmlformats-officedocument.spreadsheetml.worksheet+xml">
        <DigestMethod Algorithm="http://www.w3.org/2001/04/xmlenc#sha256"/>
        <DigestValue>0qiV5tdDoHOzMHTecjGqsyFhY5+fx/PNk2hCt/AE9n8=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2024-12-23T08:44:36Z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2024-12-23T08:44:36Z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3bftRv1oTVDJKkAOnIdwNKcdvS53xcb+CyQcgDG72/Q=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Om2zsiDQmOHh7VIg6iqNPXHV0mvHvuwVK2hvCWmJ4bk=</DigestValue>
    </Reference>
  </SignedInfo>
  <SignatureValue>n7n/Cz/XGi1e325dgZaAhMhwDWgVR+A2YP/HcKtjoQukJoL75utfPOlIsbC/eCTfSViB4mbhsx7L
W9NRrLTSPKzuMkyYA1Da5JoePnlsYJudlyeshymB4yTu94nT9eVHUXbH4KzMkPLnf7fY0YL1io25
kdzzOUoIQUYkYOS5frUYv8j5BO3fGFNp36g25pftBlKJ4pXGY4GZGePyYL26CY6wXc1IkTImim7K
ZOtSVsvclWtSGfJlA8Wg1+Y6ib64vuVgvqzfnHTnIKb66ny97qXJS+lo2lGkhZYnhdveLetRHCQa
5H0Bly3kU3CYT/vnm9eUM+i78jpG3UwGMUoPdQ==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/1oj6ge+LW2CQNis45KA+xNyTTvlQOFjUzH0z9uRJ3k=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mBC4S1EEeaqgSbLxoFUxrH+A8Ax1N5jDPe+iyWubGso=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DuZzPlNJ3hoUy4ncwbm6ERIXjkkX0HaLpy6xuyicpYo=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jvXF6gx2aHkbk9Lp9qgSJk0TfdlLethVFWxz8B++WFU=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PeE4Ykf+1VvsTqA6/iq48cN6U70MDi/fS/wMMUMsaTI=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+fkyZC6bUlCbTlbPCt0FTIe0mZAKZ6hYLaE1o2rts1E=</DigestValue>
      </Reference>
      <Reference URI="/xl/worksheets/sheet6.xml?ContentType=application/vnd.openxmlformats-officedocument.spreadsheetml.worksheet+xml">
        <DigestMethod Algorithm="http://www.w3.org/2001/04/xmlenc#sha256"/>
        <DigestValue>0qiV5tdDoHOzMHTecjGqsyFhY5+fx/PNk2hCt/AE9n8=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2024-12-23T09:43:26Z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2024-12-23T09:43:26Z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2024-12-23T04:32:51Z</dcterms:modified>
</cp:coreProperties>
</file>