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<sst xmlns="http://schemas.openxmlformats.org/spreadsheetml/2006/main" count="1392" uniqueCount="601">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</sst>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0" fontId="11" fillId="0" borderId="19" xfId="64" applyFont="1" applyFill="1" applyBorder="1" applyAlignment="1"/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68" fontId="172" fillId="29" borderId="0" xfId="457" applyFont="1" applyFill="1" applyAlignment="1">
      <alignment vertical="center"/>
    </xf>
    <xf numFmtId="168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68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9" fontId="11" fillId="0" borderId="18" xfId="64" applyNumberFormat="1" applyFont="1" applyFill="1" applyBorder="1" applyAlignment="1">
      <alignment horizontal="right"/>
    </xf>
    <xf numFmtId="170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19" zoomScale="75" zoomScaleNormal="75" workbookViewId="0">
      <selection activeCell="I44" sqref="I44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2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02/12/2024 đến 08/12/2024</v>
      </c>
      <c r="I18" s="176">
        <v>45628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02/12/2024 to 08/12/2024</v>
      </c>
      <c r="I19" s="176">
        <f>I18+6</f>
        <v>45634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45635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45635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45634</v>
      </c>
      <c r="H25" s="189">
        <f>+I18-1</f>
        <v>45627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227033945780</v>
      </c>
      <c r="H30" s="163">
        <v>222302305405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12090.28</v>
      </c>
      <c r="H31" s="255">
        <v>11887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231487135837</v>
      </c>
      <c r="H34" s="163">
        <v>227033945780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12341.4</v>
      </c>
      <c r="H35" s="255">
        <v>12090.28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4453190057</v>
      </c>
      <c r="H37" s="298">
        <f>H34-H30</f>
        <v>4731640375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4716158224</v>
      </c>
      <c r="H39" s="298">
        <f>H37-H41</f>
        <v>3812113834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-262968167</v>
      </c>
      <c r="H41" s="298">
        <v>919526541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2.0770403993952025E-2</v>
      </c>
      <c r="H45" s="262">
        <f>H35/H31-1</f>
        <v>1.710103474383784E-2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299">
        <v>12961.94</v>
      </c>
      <c r="H48" s="277">
        <v>12961.94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299">
        <v>11030.97</v>
      </c>
      <c r="H49" s="278">
        <v>11030.97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300">
        <v>122601.14</v>
      </c>
      <c r="H51" s="300">
        <v>122601.14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1513069709.1959999</v>
      </c>
      <c r="H52" s="267">
        <f>H51*H35</f>
        <v>1482282110.9192002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6.5363014826941273E-3</v>
      </c>
      <c r="H53" s="268">
        <f>H52/H34</f>
        <v>6.5289008030347956E-3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6QasVYyph9sCnv9WvXgOEg6EUuEReRuenessebAd7V4=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T8WtdnvNhAq2pJj/0+bZqwn7jV1dYTdd+S/QTM5l2qc=</DigestValue>
    </Reference>
  </SignedInfo>
  <SignatureValue>HSUOmNXbOZBHAyNggwLwvOIfiRCt/vA53SoPM3jzbjLkXhTluh6Jzm7ytk10gdvYATSy5aF/XOLE
9f94ZTUrAlsxwCPNQGRnpVzxQFiokmImmisiAaAKDGqIkU4qF5yFr5u1UKHQHwzMsMD1OZ0PV0R6
tyYEMtVZIvTa0XXn3rONv9+LLNcydPLKYRZLThdbxXgMBpPS1u0eXUoUtMQZjRp92QVPczpaSzYb
Y6PvwVY3UAkYvX2e/rPB0YRi7wr/3/EuxpwjJzrXSpoBQgNKMMeXjouYnb0IoTkVhK2+/6sm0nTa
ViGa7HKTAypY/mf74YaTQZJx+pONb4OIepHIYg==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S3p+tYMhm2+QKKHsGSkzWaUBCzTbl58TPPMDtgq5/j0=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2W+JBVX2uTWwKp7+/zPmp4Pxn19vBBYUQ9gHSDmbmT4=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TWORclUXb+g038hkCpZ0f2qkbf6Kl5zfxMGoGepJ0IE=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2024-12-09T06:37:14Z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2024-12-09T06:37:14Z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7JeHmFb5W5Aar74QZfWKF58a0gQmQQcd09jjHa+vzzk=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6PRh62w+D+tM+XZWx1/MmBKQBIXTEXU2PuIdthPrNZ4=</DigestValue>
    </Reference>
  </SignedInfo>
  <SignatureValue>oDf4qjVgVbcTshJEI0P5HOJSrwU9fS9j9Poo7NVxNuuE4+HY8Phx0Qjg8K0Cglat+Fya1NVm8ChZ
y2b47JIP1HEgl3AycsXSOTvHeDuzyZAY4XM+4DOm4TrOQhl/jS3tWg6/fzZwAsaTl1vWPyszyrIc
vjtZ4CO29PE8JU/3nOv1kEI9yhR1zxuTwL9vS4Nd9dOW84m+plW+3bDvReasJb+Us3hXSXUwrFQi
eHFgRoaEcypEB00NclhKmBjfrxTcUrNo/IwH50tCx0uOQ4yoeyPbIjLS7EYqtWvN8RV+wJ2wIWDs
dza1AuPIcnhMAtRZ1g5WRLhtjPqVBSU5E4iWCQ==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S3p+tYMhm2+QKKHsGSkzWaUBCzTbl58TPPMDtgq5/j0=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2W+JBVX2uTWwKp7+/zPmp4Pxn19vBBYUQ9gHSDmbmT4=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TWORclUXb+g038hkCpZ0f2qkbf6Kl5zfxMGoGepJ0IE=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2024-12-09T10:11:01Z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2024-12-09T10:11:01Z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2024-12-09T02:34:08Z</dcterms:modified>
</cp:coreProperties>
</file>