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94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<sst xmlns="http://schemas.openxmlformats.org/spreadsheetml/2006/main" count="1392" uniqueCount="599">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</sst>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70" fontId="11" fillId="0" borderId="19" xfId="64" applyFont="1" applyFill="1" applyBorder="1" applyAlignment="1">
      <alignment horizontal="right"/>
    </xf>
    <xf numFmtId="170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68" fontId="173" fillId="29" borderId="0" xfId="457" applyFont="1" applyFill="1" applyBorder="1" applyAlignment="1">
      <alignment vertical="center"/>
    </xf>
    <xf numFmtId="168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68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68" fontId="11" fillId="0" borderId="58" xfId="499" applyFont="1" applyBorder="1" applyAlignment="1">
      <alignment horizontal="right"/>
    </xf>
    <xf numFmtId="170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18" zoomScale="87" zoomScaleNormal="87" zoomScaleSheetLayoutView="87" workbookViewId="0">
      <selection activeCell="E48" sqref="E48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18/11/2024 đến 24/11/2024</v>
      </c>
      <c r="H18" s="176">
        <v>45614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18/11/2024 to 24/11/2024</v>
      </c>
      <c r="H19" s="176">
        <f>H18+6</f>
        <v>45620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45621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45621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45620</v>
      </c>
      <c r="G25" s="188">
        <f>H18-1</f>
        <v>45613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87762871795</v>
      </c>
      <c r="G30" s="163">
        <v>89853623355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12439.72</v>
      </c>
      <c r="G31" s="246">
        <v>12746.79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87274233271</v>
      </c>
      <c r="G34" s="163">
        <v>87762871795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12343.29</v>
      </c>
      <c r="G35" s="246">
        <v>12439.72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-488638524</v>
      </c>
      <c r="G37" s="275">
        <f>G34-G30</f>
        <v>-2090751560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-678453905</v>
      </c>
      <c r="G39" s="275">
        <f>G37-G41</f>
        <v>-2163661986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189815381</v>
      </c>
      <c r="G41" s="275">
        <v>72910426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-7.7517821944543819E-3</v>
      </c>
      <c r="G45" s="253">
        <f>G35/G31-1</f>
        <v>-2.408998657701289E-2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12024.61</v>
      </c>
      <c r="G49" s="264">
        <v>11982.82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11078.41</v>
      </c>
      <c r="G51" s="265">
        <v>11078.41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136744027.3689</v>
      </c>
      <c r="G52" s="264">
        <f>G51*G35</f>
        <v>137812318.4452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1.5668316093283643E-3</v>
      </c>
      <c r="G53" s="279">
        <f>G52/G34</f>
        <v>1.5702804115971442E-3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usT2tFlXO8LBZVnTspYHXMyF4w5DltnwZFkFt1qR2U0=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Vogx74G0ldlyASoGOC+sZT9Pv+xjWUZEmCpMn6TdG4E=</DigestValue>
    </Reference>
  </SignedInfo>
  <SignatureValue>Bx1oNC/JIyZkSGNSo0BJZpcD2lgtqX5enTtwgH7gLuJ9oisW5Jr+KSRb75B0wFgDeQyAJ9E5tiSB
ZE+IlM4Pt2DxFl3naplJwKnEqCue7PI+pspMrPRLjH8PP5PeDNK7Opo6miiSsQKIl2Sv/aX5tulR
BG3311Na6ebVm5+/CgwKBjqqXr5XaBTgT/oIAu+wKt5klk/d28j7upb8eD2iVG1b8JJ0+/SZhFrh
xbXEkcIBksdmrMo65K2/ke45dp6Cr1KYAIAB5aoFJQz7k1f8fiAHya5o7a0Y4ARM2X9UEjpL6fPc
tCVMOk4yIl5GzfiDarWHJQHyJni5kjhavuGubQ==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Sahq/UPa3YPdmNMxpHN04lmmrBLas3H53YY/tN5D4W0=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88tXPbSsjhU5bvbb1PpGl4yaQc3iVcfxX1JrDggdfA4=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nI5yJg8T+yj4WDF729j27/VGplZpie7a7yO7HI8ZDLA=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2024-11-25T06:46:50Z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2024-11-25T06:46:50Z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8+MG9D4qBt7eq712ctX2MXckYo/nDdBX5kLwwUiBUVw=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upmE9IDfZIvRfuJuz43JwNiowFzfyzZyI2LU2ZBN7Uw=</DigestValue>
    </Reference>
  </SignedInfo>
  <SignatureValue>EGwYtw86g2qzrUP13fb0sf1c+sRs85OTWxfPuxOh15LiPpMl1ViwMtltzlcXhREOQZdmgFef7ZbE
K/S2ClBX2t2NQQJadczD6rZ92QKdrZYGgvLC7usCLrpyQyoOxWZWQ2yfmlKvTBgRQjQ1gYwI6tlq
yhTnU/5AYmGFDjrtmtVW8rtit9tHQPE1mjkujnf7W1WwuaBPFsemc+M6mAndlzRMGH98raZ7RIrx
ryTx52+2VXZ0Io7xo/nBg8HD70Z/GIMuS/rP6DdMP6q8gEzZZ7BAb2UriwrPjwOK6fjf26pmO4q0
hrax9EBvEm7W+EwrDqLKyHH44a+ksEoJOllvSw==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Sahq/UPa3YPdmNMxpHN04lmmrBLas3H53YY/tN5D4W0=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88tXPbSsjhU5bvbb1PpGl4yaQc3iVcfxX1JrDggdfA4=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nI5yJg8T+yj4WDF729j27/VGplZpie7a7yO7HI8ZDLA=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2024-11-25T08:30:32Z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2024-11-25T08:30:32Z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2024-09-16T03:13:26Z</cp:lastPrinted>
  <dcterms:created xsi:type="dcterms:W3CDTF">2014-09-25T08:23:57Z</dcterms:created>
  <dcterms:modified xsi:type="dcterms:W3CDTF">2024-11-25T03:32:41Z</dcterms:modified>
</cp:coreProperties>
</file>