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0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<sst xmlns="http://schemas.openxmlformats.org/spreadsheetml/2006/main" count="1392" uniqueCount="599">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</sst>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0" fontId="82" fillId="29" borderId="2" xfId="695" applyNumberFormat="1" applyFont="1" applyFill="1" applyBorder="1" applyAlignment="1">
      <alignment vertical="center"/>
    </xf>
    <xf numFmtId="168" fontId="172" fillId="29" borderId="0" xfId="460" applyFont="1" applyFill="1" applyAlignment="1">
      <alignment vertical="center"/>
    </xf>
    <xf numFmtId="0" fontId="82" fillId="0" borderId="0" xfId="459" applyFont="1"/>
    <xf numFmtId="0" fontId="86" fillId="0" borderId="0" xfId="459" applyFont="1"/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34" zoomScale="77" zoomScaleNormal="77" zoomScaleSheetLayoutView="77" workbookViewId="0">
      <selection activeCell="E59" sqref="E59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60" t="s">
        <v>561</v>
      </c>
      <c r="C1" s="360"/>
      <c r="D1" s="360"/>
      <c r="E1" s="360"/>
      <c r="F1" s="360"/>
      <c r="G1" s="360"/>
    </row>
    <row r="2" spans="2:7" ht="15.75" customHeight="1">
      <c r="B2" s="357" t="s">
        <v>562</v>
      </c>
      <c r="C2" s="357"/>
      <c r="D2" s="357"/>
      <c r="E2" s="357"/>
      <c r="F2" s="357"/>
      <c r="G2" s="357"/>
    </row>
    <row r="3" spans="2:7" ht="19.5" customHeight="1">
      <c r="B3" s="358" t="s">
        <v>582</v>
      </c>
      <c r="C3" s="358"/>
      <c r="D3" s="358"/>
      <c r="E3" s="358"/>
      <c r="F3" s="358"/>
      <c r="G3" s="358"/>
    </row>
    <row r="4" spans="2:7" ht="18" customHeight="1">
      <c r="B4" s="359" t="s">
        <v>563</v>
      </c>
      <c r="C4" s="359"/>
      <c r="D4" s="359"/>
      <c r="E4" s="359"/>
      <c r="F4" s="359"/>
      <c r="G4" s="359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60" t="s">
        <v>564</v>
      </c>
      <c r="C6" s="360"/>
      <c r="D6" s="360"/>
      <c r="E6" s="360"/>
      <c r="F6" s="360"/>
      <c r="G6" s="360"/>
    </row>
    <row r="7" spans="2:7" ht="15.75" customHeight="1">
      <c r="B7" s="360" t="s">
        <v>565</v>
      </c>
      <c r="C7" s="360"/>
      <c r="D7" s="360"/>
      <c r="E7" s="360"/>
      <c r="F7" s="360"/>
      <c r="G7" s="360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3" t="s">
        <v>570</v>
      </c>
      <c r="C18" s="373"/>
      <c r="D18" s="373"/>
      <c r="E18" s="161" t="str">
        <f>"Từ ngày "&amp;TEXT(H18,"dd/mm/yyyy")&amp;" đến "&amp;TEXT(H19,"dd/mm/yyyy")</f>
        <v>Từ ngày 28/10/2024 đến 03/11/2024</v>
      </c>
      <c r="H18" s="175">
        <v>45593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28/10/2024 to 03/11/2024</v>
      </c>
      <c r="H19" s="175">
        <f>H18+6</f>
        <v>45599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45600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9">
        <f>E20</f>
        <v>45600</v>
      </c>
      <c r="F21" s="339"/>
      <c r="G21" s="339"/>
      <c r="H21" s="339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8" t="s">
        <v>531</v>
      </c>
      <c r="C23" s="349"/>
      <c r="D23" s="348" t="s">
        <v>541</v>
      </c>
      <c r="E23" s="349"/>
      <c r="F23" s="263" t="s">
        <v>542</v>
      </c>
      <c r="G23" s="263" t="s">
        <v>542</v>
      </c>
    </row>
    <row r="24" spans="2:12" ht="15.75" customHeight="1">
      <c r="B24" s="350" t="s">
        <v>27</v>
      </c>
      <c r="C24" s="351"/>
      <c r="D24" s="352" t="s">
        <v>330</v>
      </c>
      <c r="E24" s="35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45599</v>
      </c>
      <c r="G25" s="265">
        <f>H18-1</f>
        <v>45592</v>
      </c>
      <c r="H25" s="186"/>
    </row>
    <row r="26" spans="2:12" ht="15.75" customHeight="1">
      <c r="B26" s="374" t="s">
        <v>572</v>
      </c>
      <c r="C26" s="375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1">
        <v>1</v>
      </c>
      <c r="C28" s="372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75419905688</v>
      </c>
      <c r="G30" s="269">
        <v>78047434436</v>
      </c>
      <c r="H30" s="198"/>
      <c r="J30" s="198"/>
      <c r="K30" s="198"/>
      <c r="L30" s="198"/>
    </row>
    <row r="31" spans="2:12" ht="15.75" customHeight="1">
      <c r="B31" s="346">
        <v>1.2</v>
      </c>
      <c r="C31" s="347"/>
      <c r="D31" s="199" t="s">
        <v>585</v>
      </c>
      <c r="E31" s="200"/>
      <c r="F31" s="258">
        <f>G35</f>
        <v>10112.030000000001</v>
      </c>
      <c r="G31" s="270">
        <v>10359.93</v>
      </c>
      <c r="H31" s="198"/>
      <c r="J31" s="198"/>
      <c r="K31" s="198"/>
      <c r="L31" s="198"/>
    </row>
    <row r="32" spans="2:12" ht="15.75" customHeight="1">
      <c r="B32" s="371">
        <v>2</v>
      </c>
      <c r="C32" s="372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75374718753</v>
      </c>
      <c r="G34" s="269">
        <v>75419905688</v>
      </c>
      <c r="H34" s="198"/>
      <c r="J34" s="198"/>
      <c r="K34" s="198"/>
      <c r="L34" s="198"/>
    </row>
    <row r="35" spans="2:12" ht="15.75" customHeight="1">
      <c r="B35" s="346">
        <v>2.2000000000000002</v>
      </c>
      <c r="C35" s="347"/>
      <c r="D35" s="202" t="s">
        <v>587</v>
      </c>
      <c r="E35" s="195"/>
      <c r="F35" s="272">
        <v>10079.39</v>
      </c>
      <c r="G35" s="272">
        <v>10112.030000000001</v>
      </c>
      <c r="H35" s="198"/>
      <c r="J35" s="198"/>
      <c r="K35" s="198"/>
      <c r="L35" s="198"/>
    </row>
    <row r="36" spans="2:12" ht="15.75" customHeight="1">
      <c r="B36" s="361">
        <v>3</v>
      </c>
      <c r="C36" s="362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-45186935</v>
      </c>
      <c r="G37" s="275">
        <f>G34-G30</f>
        <v>-2627528748</v>
      </c>
      <c r="H37" s="198"/>
      <c r="J37" s="198"/>
      <c r="K37" s="198"/>
      <c r="L37" s="198"/>
    </row>
    <row r="38" spans="2:12" ht="15.75" customHeight="1">
      <c r="B38" s="363">
        <v>3.1</v>
      </c>
      <c r="C38" s="364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-244232398</v>
      </c>
      <c r="G39" s="275">
        <f>G37-G41</f>
        <v>-1848574544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7"/>
      <c r="C41" s="298"/>
      <c r="D41" s="166" t="s">
        <v>578</v>
      </c>
      <c r="E41" s="211"/>
      <c r="F41" s="260">
        <v>199045463</v>
      </c>
      <c r="G41" s="275">
        <v>-778954204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6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-3.2278385250045227E-3</v>
      </c>
      <c r="G45" s="244">
        <f>G35/G31-1</f>
        <v>-2.3928733109200517E-2</v>
      </c>
      <c r="H45" s="259"/>
      <c r="J45" s="198"/>
      <c r="K45" s="198"/>
      <c r="L45" s="198"/>
    </row>
    <row r="46" spans="2:12" ht="15.75" customHeight="1">
      <c r="B46" s="365">
        <v>5</v>
      </c>
      <c r="C46" s="366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9">
        <v>5.0999999999999996</v>
      </c>
      <c r="C48" s="370"/>
      <c r="D48" s="221" t="s">
        <v>588</v>
      </c>
      <c r="E48" s="197"/>
      <c r="F48" s="301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69">
        <v>5.2</v>
      </c>
      <c r="C49" s="370"/>
      <c r="D49" s="222" t="s">
        <v>589</v>
      </c>
      <c r="E49" s="223"/>
      <c r="F49" s="301">
        <v>9844.74</v>
      </c>
      <c r="G49" s="277">
        <v>9662.59</v>
      </c>
      <c r="H49" s="198"/>
      <c r="J49" s="198"/>
      <c r="K49" s="198"/>
      <c r="L49" s="198"/>
    </row>
    <row r="50" spans="2:12" ht="15.75" customHeight="1">
      <c r="B50" s="367">
        <v>6</v>
      </c>
      <c r="C50" s="368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9">
        <v>6.1</v>
      </c>
      <c r="C51" s="300">
        <v>6.1</v>
      </c>
      <c r="D51" s="226" t="s">
        <v>590</v>
      </c>
      <c r="E51" s="227"/>
      <c r="F51" s="302">
        <v>0</v>
      </c>
      <c r="G51" s="303">
        <v>0</v>
      </c>
      <c r="H51" s="252"/>
      <c r="J51" s="198"/>
      <c r="K51" s="198"/>
      <c r="L51" s="198"/>
    </row>
    <row r="52" spans="2:12" ht="15.75" customHeight="1">
      <c r="B52" s="369">
        <v>6.2</v>
      </c>
      <c r="C52" s="370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9">
        <v>6.2</v>
      </c>
      <c r="C53" s="300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3" t="s">
        <v>556</v>
      </c>
      <c r="E55" s="293"/>
      <c r="F55" s="341" t="s">
        <v>557</v>
      </c>
      <c r="G55" s="341"/>
      <c r="J55" s="198"/>
    </row>
    <row r="56" spans="2:12">
      <c r="C56" s="230"/>
      <c r="D56" s="294" t="s">
        <v>592</v>
      </c>
      <c r="E56" s="293"/>
      <c r="F56" s="340" t="s">
        <v>558</v>
      </c>
      <c r="G56" s="341"/>
      <c r="J56" s="198"/>
    </row>
    <row r="57" spans="2:12">
      <c r="C57" s="230"/>
      <c r="D57" s="294"/>
      <c r="E57" s="293"/>
      <c r="F57" s="292"/>
      <c r="G57" s="293"/>
      <c r="J57" s="198"/>
    </row>
    <row r="58" spans="2:12">
      <c r="C58" s="230"/>
      <c r="D58" s="294"/>
      <c r="E58" s="293"/>
      <c r="F58" s="292"/>
      <c r="G58" s="293"/>
      <c r="J58" s="198"/>
    </row>
    <row r="59" spans="2:12">
      <c r="C59" s="230"/>
      <c r="D59" s="294"/>
      <c r="E59" s="293"/>
      <c r="F59" s="292"/>
      <c r="G59" s="293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 ht="16.5">
      <c r="B65" s="281" t="s">
        <v>595</v>
      </c>
      <c r="C65" s="285"/>
      <c r="D65" s="285"/>
      <c r="E65" s="285"/>
      <c r="F65" s="356" t="s">
        <v>596</v>
      </c>
      <c r="G65" s="356"/>
      <c r="H65" s="282"/>
    </row>
    <row r="66" spans="2:8" s="280" customFormat="1" ht="20.25" customHeight="1">
      <c r="B66" s="283" t="s">
        <v>598</v>
      </c>
      <c r="C66" s="286"/>
      <c r="D66" s="286"/>
      <c r="E66" s="286"/>
      <c r="F66" s="287"/>
      <c r="G66" s="288"/>
      <c r="H66" s="282"/>
    </row>
    <row r="67" spans="2:8" s="280" customFormat="1" ht="15.75" customHeight="1">
      <c r="B67" s="284" t="s">
        <v>597</v>
      </c>
      <c r="C67" s="289"/>
      <c r="D67" s="289"/>
      <c r="E67" s="289"/>
      <c r="F67" s="290"/>
      <c r="G67" s="291"/>
      <c r="H67" s="282"/>
    </row>
    <row r="68" spans="2:8" ht="14.25" customHeight="1">
      <c r="B68" s="232"/>
      <c r="C68" s="232"/>
    </row>
    <row r="69" spans="2:8" ht="14.25" customHeight="1">
      <c r="B69" s="232"/>
      <c r="C69" s="232"/>
      <c r="D69" s="294"/>
      <c r="F69" s="342"/>
      <c r="G69" s="342"/>
    </row>
    <row r="70" spans="2:8" ht="14.25" customHeight="1">
      <c r="B70" s="233"/>
      <c r="C70" s="233"/>
      <c r="D70" s="295"/>
      <c r="E70" s="172"/>
      <c r="F70" s="343"/>
      <c r="G70" s="343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JpHXGJlKh86iaaQb1NRh1OjWNpA=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NStr4qv97myT2PHCcmhlmz7yiFY=</DigestValue>
    </Reference>
  </SignedInfo>
  <SignatureValue>qf+d5RI54IbJJ+FFYGc8cU4+FlndFVblamYM+dL48YZyErDhoU+JXaSEH/zII6e3GyRPsDeSeByE
gvS4CY2U3N67Aa7p8Knb/7pGgMUWftjXsVWG0Nk/dKhS22NFG5ohJ89Mb230IqGP1d+ta8cExdT6
S9X4lCgbUUadp9MxaMfHdmVgUPrPHxhjaD22xzGUs+lCCdgQsTgRfRXZHYeC/mRfRI27uqc6qEV0
MDGL1bwRZU0oX1+fc2Bq53hRoS1yVGgV2wFWyFxKEB/eRuHQpwDRr6eLKrmeMiWk5KZJ8SkTedve
UjwkWIS2iSuPp38PkKFkl2Sitd/VBHYbCDM48A==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gxwk/NXVyB1ts5ngt0tg7xX1+W8=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rWqQAZ6NHuw8N9TGNGe07uQdNqU=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yvowmhgLaGT2Pfc+MGQiAK7stWE=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zhfSgkoBmjBAqGodBv9tL+0lqQA=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nDF/BQ1orxmFQ4hzYqylRI2Z34M=</DigestValue>
      </Reference>
      <Reference URI="/xl/calcChain.xml?ContentType=application/vnd.openxmlformats-officedocument.spreadsheetml.calcChain+xml">
        <DigestMethod Algorithm="http://www.w3.org/2000/09/xmldsig#sha1"/>
        <DigestValue>ujrdzAoPbX3sku8apKtZOGM+JnQ=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book.xml?ContentType=application/vnd.openxmlformats-officedocument.spreadsheetml.sheet.main+xml">
        <DigestMethod Algorithm="http://www.w3.org/2000/09/xmldsig#sha1"/>
        <DigestValue>9lQYpKt2lasgrqjyGBHPw4v8OHA=</DigestValue>
      </Reference>
      <Reference URI="/xl/comments1.xml?ContentType=application/vnd.openxmlformats-officedocument.spreadsheetml.comments+xml">
        <DigestMethod Algorithm="http://www.w3.org/2000/09/xmldsig#sha1"/>
        <DigestValue>6RMQCzKn6luD/Ec7r9kbxkbnryU=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umbxpAS0FIYqbe+67We+IXlO2Dg=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2024-11-04T06:54:20Z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2024-11-04T06:54:20Z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MvlWLvGbHyewlxKc3gIDApY4gxMzX+wpo6lsy1QtpUg=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SLyDGjZtOvMTfrdRkPqCtypxVzL15Tpv/faK1H4/wzU=</DigestValue>
    </Reference>
  </SignedInfo>
  <SignatureValue>Qrs6JqVKL8k4c4a09iU7d21fmTO2b95fI1uKRLPTA1YRz1X+YcOOWqbR3yh9FNKkuy44uffBCfvh
+8sugOmfYV9aJ+IsLmNPc1VUG/10bFYRdhkuV+QxdQXvc6kvr4xu8AXPqXOAJCt9K6Zkyi0aGgW2
6rzE/vuf5Sj5C+6DOtcAk/Wwe3fdJDKZk6pqUQLK/kl73M7zAoUXy3HlTRRmG6X+NQLddMorhcZs
SVEk8l7sO2uLBP8dMEU4wEtMYRp1LzHOiXUPDGzcmdWmQ1e8ZYiCxv7Am+KN8qXGIEKxzYscI74Z
q2ea4CWpod3glEiWeErPFwb17mO0nGW3EPHZSQ==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UFEgw1Ut1LanowNXCR7HI6dx4F7D1QMB73WucJODgFc=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NI8nckuI+ilitcHKHDzPUApsz+ICBStGetDbzGxGLCU=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F4dEr4lzCB4/9AsC5TZm1tvEp7Nsk4AA1KZGMITw/Eg=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2024-11-04T10:16:43Z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2024-11-04T10:16:43Z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2024-09-16T03:04:09Z</cp:lastPrinted>
  <dcterms:created xsi:type="dcterms:W3CDTF">2014-09-25T08:23:57Z</dcterms:created>
  <dcterms:modified xsi:type="dcterms:W3CDTF">2024-11-04T03:18:23Z</dcterms:modified>
</cp:coreProperties>
</file>