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RES\"/>
    </mc:Choice>
  </mc:AlternateContent>
  <bookViews>
    <workbookView xWindow="0" yWindow="0" windowWidth="24000" windowHeight="72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<sst xmlns="http://schemas.openxmlformats.org/spreadsheetml/2006/main" count="1392" uniqueCount="599">
  <si>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</si>
  <si>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</si>
  <si>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</si>
  <si>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</si>
  <si>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</si>
  <si>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</si>
  <si>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</si>
  <si>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</si>
  <si>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</si>
  <si>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</si>
  <si>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</si>
  <si>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</si>
  <si>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</si>
  <si>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</si>
  <si>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</si>
  <si>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</si>
  <si>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</si>
  <si>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</si>
  <si>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</si>
  <si>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</si>
  <si>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</si>
  <si>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</si>
  <si>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</si>
  <si>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</si>
  <si>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</si>
  <si>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</si>
  <si>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</si>
  <si>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</si>
  <si>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</si>
  <si>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</si>
  <si>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</si>
  <si>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</si>
  <si>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</si>
  <si>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</si>
  <si>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</si>
  <si>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</si>
  <si>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</si>
  <si>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</si>
  <si>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</si>
  <si>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</si>
  <si>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</si>
  <si>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</si>
  <si>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</si>
  <si>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</si>
  <si>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</si>
  <si>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</si>
  <si>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</si>
  <si>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</si>
  <si>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</si>
  <si>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</si>
  <si>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</si>
  <si>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</si>
  <si>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</si>
  <si>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</si>
  <si>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</si>
  <si>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</si>
  <si>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</si>
  <si>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</si>
  <si>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</si>
  <si>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</si>
  <si>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</si>
  <si>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</si>
  <si>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</si>
  <si>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</si>
  <si>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</si>
  <si>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</si>
  <si>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</si>
  <si>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</si>
  <si>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</si>
  <si>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</si>
  <si>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</si>
  <si>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</si>
  <si>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</si>
  <si>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</si>
  <si>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</si>
  <si>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</si>
  <si>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</si>
  <si>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</si>
  <si>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</si>
  <si>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</si>
  <si>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</si>
  <si>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</si>
  <si>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</si>
  <si>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</si>
  <si>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</si>
  <si>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</si>
  <si>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</si>
  <si>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</si>
  <si>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</si>
  <si>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</si>
  <si>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</si>
  <si>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</si>
  <si>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</si>
  <si>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</si>
  <si>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</si>
  <si>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</si>
  <si>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</si>
  <si>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</si>
  <si>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</si>
  <si>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</si>
  <si>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</si>
  <si>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</si>
  <si>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</si>
  <si>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</si>
  <si>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</si>
  <si>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</si>
  <si>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</si>
  <si>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</si>
  <si>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</si>
  <si>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</si>
  <si>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</si>
  <si>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</si>
  <si>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</si>
  <si>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</si>
  <si>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</si>
  <si>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</si>
  <si>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</si>
  <si>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</si>
  <si>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</si>
  <si>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</si>
  <si>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</si>
  <si>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</si>
  <si>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</si>
  <si>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</si>
  <si>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</si>
  <si>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</si>
  <si>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</si>
  <si>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</si>
  <si>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</si>
  <si>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</si>
  <si>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</si>
  <si>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</si>
  <si>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</si>
  <si>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</si>
  <si>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</si>
  <si>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</si>
  <si>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</si>
  <si>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</si>
  <si>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</si>
  <si>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</si>
  <si>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</si>
  <si>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</si>
  <si>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</si>
  <si>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</si>
  <si>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</si>
  <si>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</si>
  <si>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</si>
  <si>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</si>
  <si>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</si>
  <si>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</si>
  <si>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</si>
  <si>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</si>
  <si>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</si>
  <si>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</si>
  <si>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</si>
  <si>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</si>
  <si>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</si>
  <si>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</si>
  <si>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</si>
  <si>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</si>
  <si>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</si>
  <si>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</si>
  <si>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</si>
  <si>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</si>
  <si>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</si>
  <si>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</si>
  <si>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</si>
  <si>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</si>
  <si>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</si>
  <si>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</si>
  <si>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</si>
  <si>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</si>
  <si>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</si>
  <si>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</si>
  <si>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</si>
  <si>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</si>
  <si>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</si>
  <si>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</si>
  <si>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</si>
  <si>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</si>
  <si>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</si>
  <si>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</si>
  <si>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</si>
  <si>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</si>
  <si>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</si>
  <si>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</si>
  <si>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</si>
  <si>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</si>
  <si>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</si>
  <si>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</si>
  <si>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</si>
  <si>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</si>
  <si>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</si>
  <si>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</si>
  <si>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</si>
  <si>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</si>
  <si>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</si>
  <si>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</si>
  <si>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</si>
  <si>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</si>
  <si>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</si>
  <si>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</si>
  <si>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</si>
  <si>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</si>
  <si>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</si>
  <si>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</si>
  <si>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</si>
  <si>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</si>
  <si>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</si>
  <si>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</si>
  <si>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</si>
  <si>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</si>
  <si>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</si>
  <si>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</si>
  <si>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</si>
  <si>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</si>
  <si>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</si>
  <si>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</si>
  <si>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</si>
  <si>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</si>
  <si>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</si>
  <si>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</si>
  <si>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</si>
  <si>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</si>
  <si>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</si>
  <si>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</si>
  <si>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</si>
  <si>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</si>
  <si>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</si>
  <si>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</si>
  <si>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</si>
  <si>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</si>
  <si>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</si>
  <si>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</si>
  <si>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</si>
  <si>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</si>
  <si>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</si>
  <si>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</si>
  <si>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</si>
  <si>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</si>
  <si>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</si>
  <si>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</si>
  <si>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</si>
  <si>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</si>
  <si>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</si>
  <si>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</si>
  <si>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</si>
  <si>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</si>
  <si>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</si>
  <si>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</si>
  <si>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</si>
  <si>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</si>
  <si>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</si>
  <si>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</si>
  <si>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</si>
  <si>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</si>
  <si>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</si>
  <si>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</si>
  <si>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</si>
  <si>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</si>
  <si>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</si>
  <si>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</si>
  <si>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</si>
  <si>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</si>
  <si>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</si>
  <si>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</si>
  <si>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</si>
  <si>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</si>
  <si>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</si>
  <si>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</si>
  <si>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</si>
  <si>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</si>
  <si>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</si>
  <si>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</si>
  <si>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</si>
  <si>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</si>
  <si>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</si>
  <si>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</si>
  <si>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</si>
  <si>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</si>
  <si>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</si>
  <si>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</si>
  <si>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</si>
  <si>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</si>
  <si>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</si>
  <si>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</si>
  <si>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</si>
  <si>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</si>
  <si>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</si>
  <si>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</si>
  <si>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</si>
  <si>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</si>
  <si>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</si>
  <si>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</si>
  <si>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</si>
  <si>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</si>
  <si>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</si>
  <si>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</si>
  <si>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</si>
  <si>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</si>
  <si>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</si>
  <si>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</si>
  <si>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</si>
  <si>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</si>
  <si>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</si>
  <si>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</si>
  <si>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</si>
  <si>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</si>
  <si>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</si>
  <si>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</si>
  <si>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</si>
  <si>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</si>
  <si>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</si>
  <si>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</si>
  <si>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</si>
  <si>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</si>
  <si>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</si>
  <si>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</si>
  <si>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</si>
  <si>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</si>
  <si>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</si>
  <si>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</si>
  <si>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</si>
  <si>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</si>
  <si>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</si>
  <si>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</si>
  <si>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</si>
  <si>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</si>
  <si>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</si>
  <si>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</si>
  <si>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</si>
  <si>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</si>
  <si>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</si>
  <si>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</si>
  <si>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</si>
  <si>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</si>
  <si>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</si>
  <si>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</si>
  <si>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</si>
  <si>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</si>
  <si>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</si>
  <si>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</si>
  <si>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</si>
  <si>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</si>
  <si>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</si>
  <si>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</si>
  <si>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</si>
  <si>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</si>
  <si>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</si>
  <si>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</si>
  <si>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</si>
  <si>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</si>
  <si>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</si>
  <si>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</si>
  <si>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</si>
  <si>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</si>
  <si>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</si>
  <si>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</si>
  <si>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</si>
  <si>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</si>
  <si>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</si>
  <si>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</si>
  <si>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</si>
  <si>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</si>
  <si>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</si>
  <si>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</si>
  <si>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</si>
  <si>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</si>
  <si>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</si>
  <si>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</si>
  <si>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</si>
  <si>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</si>
  <si>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</si>
  <si>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</si>
  <si>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</si>
  <si>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</si>
  <si>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</si>
  <si>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</si>
  <si>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</si>
  <si>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</si>
  <si>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</si>
  <si>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</si>
  <si>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</si>
  <si>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</si>
  <si>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</si>
  <si>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</si>
  <si>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</si>
  <si>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</si>
  <si>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</si>
  <si>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</si>
  <si>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</si>
  <si>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</si>
  <si>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</si>
  <si>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</si>
  <si>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</si>
  <si>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</si>
  <si>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</si>
  <si>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</si>
  <si>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</si>
  <si>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</si>
  <si>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</si>
  <si>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</si>
  <si>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</si>
  <si>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</si>
  <si>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</si>
  <si>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</si>
  <si>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</si>
  <si>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</si>
  <si>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</si>
  <si>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</si>
  <si>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</si>
  <si>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</si>
  <si>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</si>
  <si>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</si>
  <si>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</si>
  <si>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</si>
  <si>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</si>
  <si>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</si>
  <si>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</si>
  <si>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</si>
  <si>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</si>
  <si>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</si>
  <si>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</si>
  <si>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</si>
  <si>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</si>
  <si>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</si>
  <si>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</si>
  <si>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</si>
  <si>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</si>
  <si>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</si>
  <si>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</si>
  <si>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</si>
  <si>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</si>
  <si>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</si>
  <si>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</si>
  <si>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</si>
  <si>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</si>
  <si>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</si>
  <si>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</si>
  <si>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</si>
  <si>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</si>
  <si>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</si>
  <si>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</si>
  <si>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</si>
  <si>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</si>
  <si>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</si>
  <si>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</si>
  <si>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</si>
  <si>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</si>
  <si>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</si>
  <si>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</si>
  <si>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</si>
  <si>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</si>
  <si>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</si>
  <si>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</si>
  <si>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</si>
  <si>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</si>
  <si>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</si>
  <si>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</si>
  <si>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</si>
  <si>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</si>
  <si>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</si>
  <si>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</si>
  <si>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</si>
  <si>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</si>
  <si>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</si>
  <si>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</si>
  <si>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</si>
  <si>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</si>
  <si>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</si>
  <si>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</si>
  <si>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</si>
  <si>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</si>
  <si>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</si>
  <si>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</si>
  <si>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</si>
  <si>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</si>
  <si>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</si>
  <si>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</si>
  <si>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</si>
  <si>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</si>
  <si>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</si>
  <si>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</si>
  <si>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</si>
  <si>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</si>
  <si>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</si>
  <si>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</si>
  <si>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</si>
  <si>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</si>
  <si>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</si>
  <si>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</si>
  <si>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</si>
  <si>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</si>
  <si>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</si>
  <si>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</si>
  <si>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</si>
  <si>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</si>
  <si>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</si>
  <si>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</si>
  <si>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</si>
  <si>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</si>
  <si>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</si>
  <si>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</si>
  <si>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</si>
  <si>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</si>
  <si>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</si>
  <si>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</si>
  <si>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</si>
  <si>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</si>
  <si>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</si>
  <si>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</si>
  <si>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</si>
  <si>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</si>
  <si>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</si>
  <si>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</si>
  <si>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</si>
  <si>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</si>
  <si>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</si>
  <si>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</si>
  <si>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</si>
  <si>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</si>
  <si>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</si>
  <si>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</si>
  <si>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</si>
  <si>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</si>
  <si>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</si>
  <si>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</si>
  <si>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</si>
  <si>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</si>
  <si>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</si>
  <si>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</si>
  <si>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</si>
  <si>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</si>
  <si>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</si>
  <si>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</si>
  <si>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</si>
  <si>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</si>
  <si>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</si>
  <si>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</si>
  <si>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</si>
  <si>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</si>
  <si>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</si>
  <si>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</si>
  <si>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</si>
  <si>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</si>
  <si>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</si>
  <si>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</si>
  <si>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</si>
  <si>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</si>
  <si>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</si>
  <si>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</si>
  <si>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</si>
  <si>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</si>
  <si>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</si>
  <si>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</si>
  <si>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</si>
  <si>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</si>
  <si>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</si>
  <si>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</si>
  <si>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</si>
  <si>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</si>
  <si>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</si>
  <si>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</si>
  <si>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</si>
  <si>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</si>
  <si>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</si>
  <si>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</si>
  <si>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</si>
  <si>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</si>
  <si>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</si>
  <si>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</si>
  <si>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</si>
  <si>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</si>
  <si>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</si>
  <si>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</si>
  <si>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</si>
  <si>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</si>
  <si>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</si>
  <si>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</si>
  <si>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</si>
  <si>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</si>
  <si>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</si>
  <si>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</si>
  <si>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</si>
  <si>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</si>
  <si>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</si>
  <si>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</si>
  <si>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</si>
  <si>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</si>
  <si>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</si>
  <si>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</si>
  <si>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</si>
  <si>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</si>
  <si>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</si>
  <si>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</si>
  <si>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</si>
  <si>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</si>
  <si>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DƯƠNG THANH DŨNG</t>
  </si>
  <si>
    <t>Phó giám đốc phòng Giao dịch và dịch vụ chứng khoán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</si>
</sst>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58" xfId="499" applyFont="1" applyBorder="1" applyAlignment="1">
      <alignment horizontal="right"/>
    </xf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51" xfId="65" applyNumberFormat="1" applyFont="1" applyFill="1" applyBorder="1" applyAlignment="1">
      <alignment horizontal="right"/>
    </xf>
    <xf numFmtId="2" fontId="172" fillId="0" borderId="51" xfId="65" applyNumberFormat="1" applyFont="1" applyFill="1" applyBorder="1" applyAlignment="1"/>
    <xf numFmtId="0" fontId="46" fillId="0" borderId="40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72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41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6" fillId="0" borderId="32" xfId="0" applyFont="1" applyBorder="1" applyAlignment="1">
      <alignment horizontal="center" vertical="top" wrapText="1"/>
    </xf>
    <xf numFmtId="2" fontId="172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29" borderId="0" xfId="459" applyFont="1" applyFill="1"/>
    <xf numFmtId="0" fontId="82" fillId="29" borderId="2" xfId="695" applyNumberFormat="1" applyFont="1" applyFill="1" applyBorder="1" applyAlignment="1">
      <alignment vertical="center"/>
    </xf>
    <xf numFmtId="170" fontId="173" fillId="29" borderId="0" xfId="460" applyFont="1" applyFill="1" applyAlignment="1">
      <alignment vertical="center"/>
    </xf>
    <xf numFmtId="0" fontId="82" fillId="0" borderId="0" xfId="459" applyFont="1"/>
    <xf numFmtId="0" fontId="86" fillId="0" borderId="0" xfId="459" applyFont="1"/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C22" zoomScale="77" zoomScaleNormal="77" zoomScaleSheetLayoutView="77" workbookViewId="0">
      <selection activeCell="E50" sqref="E50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42578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45" t="s">
        <v>561</v>
      </c>
      <c r="C1" s="345"/>
      <c r="D1" s="345"/>
      <c r="E1" s="345"/>
      <c r="F1" s="345"/>
      <c r="G1" s="345"/>
    </row>
    <row r="2" spans="2:7" ht="15.75" customHeight="1">
      <c r="B2" s="368" t="s">
        <v>562</v>
      </c>
      <c r="C2" s="368"/>
      <c r="D2" s="368"/>
      <c r="E2" s="368"/>
      <c r="F2" s="368"/>
      <c r="G2" s="368"/>
    </row>
    <row r="3" spans="2:7" ht="19.5" customHeight="1">
      <c r="B3" s="369" t="s">
        <v>582</v>
      </c>
      <c r="C3" s="369"/>
      <c r="D3" s="369"/>
      <c r="E3" s="369"/>
      <c r="F3" s="369"/>
      <c r="G3" s="369"/>
    </row>
    <row r="4" spans="2:7" ht="18" customHeight="1">
      <c r="B4" s="370" t="s">
        <v>563</v>
      </c>
      <c r="C4" s="370"/>
      <c r="D4" s="370"/>
      <c r="E4" s="370"/>
      <c r="F4" s="370"/>
      <c r="G4" s="370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45" t="s">
        <v>564</v>
      </c>
      <c r="C6" s="345"/>
      <c r="D6" s="345"/>
      <c r="E6" s="345"/>
      <c r="F6" s="345"/>
      <c r="G6" s="345"/>
    </row>
    <row r="7" spans="2:7" ht="15.75" customHeight="1">
      <c r="B7" s="345" t="s">
        <v>565</v>
      </c>
      <c r="C7" s="345"/>
      <c r="D7" s="345"/>
      <c r="E7" s="345"/>
      <c r="F7" s="345"/>
      <c r="G7" s="345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63" t="s">
        <v>570</v>
      </c>
      <c r="C18" s="363"/>
      <c r="D18" s="363"/>
      <c r="E18" s="161" t="str">
        <f>"Từ ngày "&amp;TEXT(H18,"dd/mm/yyyy")&amp;" đến "&amp;TEXT(H19,"dd/mm/yyyy")</f>
        <v>Từ ngày 23/09/2024 đến 29/09/2024</v>
      </c>
      <c r="H18" s="175">
        <v>45558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23/09/2024 to 29/09/2024</v>
      </c>
      <c r="H19" s="175">
        <f>H18+6</f>
        <v>45564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45565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71">
        <f>E20</f>
        <v>45565</v>
      </c>
      <c r="F21" s="371"/>
      <c r="G21" s="371"/>
      <c r="H21" s="371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75" t="s">
        <v>531</v>
      </c>
      <c r="C23" s="376"/>
      <c r="D23" s="375" t="s">
        <v>541</v>
      </c>
      <c r="E23" s="376"/>
      <c r="F23" s="273" t="s">
        <v>542</v>
      </c>
      <c r="G23" s="273" t="s">
        <v>542</v>
      </c>
    </row>
    <row r="24" spans="2:12" ht="15.75" customHeight="1">
      <c r="B24" s="377" t="s">
        <v>27</v>
      </c>
      <c r="C24" s="378"/>
      <c r="D24" s="379" t="s">
        <v>330</v>
      </c>
      <c r="E24" s="380"/>
      <c r="F24" s="182" t="s">
        <v>543</v>
      </c>
      <c r="G24" s="182" t="s">
        <v>543</v>
      </c>
    </row>
    <row r="25" spans="2:12" ht="15.75" customHeight="1">
      <c r="B25" s="274"/>
      <c r="C25" s="183"/>
      <c r="D25" s="184"/>
      <c r="E25" s="184"/>
      <c r="F25" s="185">
        <f>H19</f>
        <v>45564</v>
      </c>
      <c r="G25" s="275">
        <f>H18-1</f>
        <v>45557</v>
      </c>
      <c r="H25" s="186"/>
    </row>
    <row r="26" spans="2:12" ht="15.75" customHeight="1">
      <c r="B26" s="366" t="s">
        <v>572</v>
      </c>
      <c r="C26" s="367"/>
      <c r="D26" s="187" t="s">
        <v>544</v>
      </c>
      <c r="E26" s="187"/>
      <c r="F26" s="258"/>
      <c r="G26" s="257"/>
    </row>
    <row r="27" spans="2:12" ht="15.75" customHeight="1">
      <c r="B27" s="276"/>
      <c r="C27" s="188"/>
      <c r="D27" s="189" t="s">
        <v>545</v>
      </c>
      <c r="E27" s="190"/>
      <c r="F27" s="259"/>
      <c r="G27" s="256"/>
    </row>
    <row r="28" spans="2:12" ht="15.75" customHeight="1">
      <c r="B28" s="359">
        <v>1</v>
      </c>
      <c r="C28" s="360"/>
      <c r="D28" s="191" t="s">
        <v>546</v>
      </c>
      <c r="E28" s="192"/>
      <c r="F28" s="253"/>
      <c r="G28" s="277"/>
    </row>
    <row r="29" spans="2:12" ht="15.75" customHeight="1">
      <c r="B29" s="278"/>
      <c r="C29" s="193"/>
      <c r="D29" s="194" t="s">
        <v>547</v>
      </c>
      <c r="E29" s="195"/>
      <c r="F29" s="250"/>
      <c r="G29" s="250"/>
    </row>
    <row r="30" spans="2:12" ht="15.75" customHeight="1">
      <c r="B30" s="361">
        <v>1.1000000000000001</v>
      </c>
      <c r="C30" s="362"/>
      <c r="D30" s="196" t="s">
        <v>584</v>
      </c>
      <c r="E30" s="197"/>
      <c r="F30" s="252">
        <f>G34</f>
        <v>88531201580</v>
      </c>
      <c r="G30" s="279">
        <v>86785181009</v>
      </c>
      <c r="H30" s="198"/>
      <c r="J30" s="198"/>
      <c r="K30" s="198"/>
      <c r="L30" s="198"/>
    </row>
    <row r="31" spans="2:12" ht="15.75" customHeight="1">
      <c r="B31" s="364">
        <v>1.2</v>
      </c>
      <c r="C31" s="365"/>
      <c r="D31" s="199" t="s">
        <v>585</v>
      </c>
      <c r="E31" s="200"/>
      <c r="F31" s="261">
        <f>G35</f>
        <v>10593.18</v>
      </c>
      <c r="G31" s="280">
        <v>10457.14</v>
      </c>
      <c r="H31" s="198"/>
      <c r="J31" s="198"/>
      <c r="K31" s="198"/>
      <c r="L31" s="198"/>
    </row>
    <row r="32" spans="2:12" ht="15.75" customHeight="1">
      <c r="B32" s="359">
        <v>2</v>
      </c>
      <c r="C32" s="360"/>
      <c r="D32" s="191" t="s">
        <v>548</v>
      </c>
      <c r="E32" s="192"/>
      <c r="F32" s="240"/>
      <c r="G32" s="240"/>
      <c r="H32" s="198"/>
      <c r="J32" s="198"/>
      <c r="K32" s="198"/>
      <c r="L32" s="198"/>
    </row>
    <row r="33" spans="2:12" ht="15.75" customHeight="1">
      <c r="B33" s="281"/>
      <c r="C33" s="201"/>
      <c r="D33" s="199" t="s">
        <v>549</v>
      </c>
      <c r="E33" s="195"/>
      <c r="F33" s="241"/>
      <c r="G33" s="241"/>
      <c r="H33" s="198"/>
      <c r="J33" s="198"/>
      <c r="K33" s="198"/>
      <c r="L33" s="198"/>
    </row>
    <row r="34" spans="2:12" ht="15.75" customHeight="1">
      <c r="B34" s="361">
        <v>2.1</v>
      </c>
      <c r="C34" s="362"/>
      <c r="D34" s="196" t="s">
        <v>586</v>
      </c>
      <c r="E34" s="197"/>
      <c r="F34" s="263">
        <v>82988923651</v>
      </c>
      <c r="G34" s="279">
        <v>88531201580</v>
      </c>
      <c r="H34" s="198"/>
      <c r="J34" s="198"/>
      <c r="K34" s="198"/>
      <c r="L34" s="198"/>
    </row>
    <row r="35" spans="2:12" ht="15.75" customHeight="1">
      <c r="B35" s="364">
        <v>2.2000000000000002</v>
      </c>
      <c r="C35" s="365"/>
      <c r="D35" s="202" t="s">
        <v>587</v>
      </c>
      <c r="E35" s="195"/>
      <c r="F35" s="264">
        <v>10583.05</v>
      </c>
      <c r="G35" s="282">
        <v>10593.18</v>
      </c>
      <c r="H35" s="198"/>
      <c r="J35" s="198"/>
      <c r="K35" s="198"/>
      <c r="L35" s="198"/>
    </row>
    <row r="36" spans="2:12" ht="15.75" customHeight="1">
      <c r="B36" s="347">
        <v>3</v>
      </c>
      <c r="C36" s="348"/>
      <c r="D36" s="203" t="s">
        <v>575</v>
      </c>
      <c r="E36" s="204"/>
      <c r="F36" s="242"/>
      <c r="G36" s="242"/>
      <c r="H36" s="198"/>
      <c r="J36" s="198"/>
      <c r="K36" s="198"/>
      <c r="L36" s="198"/>
    </row>
    <row r="37" spans="2:12" ht="15.75" customHeight="1">
      <c r="B37" s="283"/>
      <c r="C37" s="205"/>
      <c r="D37" s="206" t="s">
        <v>576</v>
      </c>
      <c r="E37" s="207"/>
      <c r="F37" s="284">
        <f>F34-F30</f>
        <v>-5542277929</v>
      </c>
      <c r="G37" s="284">
        <f>G34-G30</f>
        <v>1746020571</v>
      </c>
      <c r="H37" s="198"/>
      <c r="J37" s="198"/>
      <c r="K37" s="198"/>
      <c r="L37" s="198"/>
    </row>
    <row r="38" spans="2:12" ht="15.75" customHeight="1">
      <c r="B38" s="349">
        <v>3.1</v>
      </c>
      <c r="C38" s="350"/>
      <c r="D38" s="208" t="s">
        <v>550</v>
      </c>
      <c r="E38" s="209"/>
      <c r="F38" s="267"/>
      <c r="G38" s="242"/>
      <c r="H38" s="198"/>
      <c r="J38" s="198"/>
      <c r="K38" s="198"/>
      <c r="L38" s="198"/>
    </row>
    <row r="39" spans="2:12" ht="15.75" customHeight="1">
      <c r="B39" s="285"/>
      <c r="C39" s="210"/>
      <c r="D39" s="206" t="s">
        <v>551</v>
      </c>
      <c r="E39" s="211"/>
      <c r="F39" s="266">
        <f>F37-F41</f>
        <v>-32268809</v>
      </c>
      <c r="G39" s="286">
        <f>G37-G41</f>
        <v>1132332362</v>
      </c>
      <c r="H39" s="198"/>
      <c r="J39" s="198"/>
      <c r="K39" s="198"/>
      <c r="L39" s="198"/>
    </row>
    <row r="40" spans="2:12" ht="15.75" customHeight="1">
      <c r="B40" s="351">
        <v>3.2</v>
      </c>
      <c r="C40" s="352"/>
      <c r="D40" s="212" t="s">
        <v>583</v>
      </c>
      <c r="E40" s="213"/>
      <c r="F40" s="243"/>
      <c r="G40" s="243"/>
      <c r="H40" s="198"/>
      <c r="J40" s="198"/>
      <c r="K40" s="198"/>
      <c r="L40" s="198"/>
    </row>
    <row r="41" spans="2:12" ht="15.75" customHeight="1">
      <c r="B41" s="287"/>
      <c r="C41" s="271"/>
      <c r="D41" s="166" t="s">
        <v>578</v>
      </c>
      <c r="E41" s="211"/>
      <c r="F41" s="269">
        <v>-5510009120</v>
      </c>
      <c r="G41" s="284">
        <v>613688209</v>
      </c>
      <c r="H41" s="198"/>
      <c r="J41" s="198"/>
      <c r="K41" s="198"/>
      <c r="L41" s="198"/>
    </row>
    <row r="42" spans="2:12" ht="15.75" customHeight="1">
      <c r="B42" s="351">
        <v>3.3</v>
      </c>
      <c r="C42" s="352"/>
      <c r="D42" s="208" t="s">
        <v>552</v>
      </c>
      <c r="E42" s="209"/>
      <c r="F42" s="244"/>
      <c r="G42" s="244"/>
      <c r="H42" s="198"/>
      <c r="J42" s="198"/>
      <c r="K42" s="198"/>
      <c r="L42" s="198"/>
    </row>
    <row r="43" spans="2:12" ht="15.75" customHeight="1">
      <c r="B43" s="285"/>
      <c r="C43" s="214"/>
      <c r="D43" s="166" t="s">
        <v>553</v>
      </c>
      <c r="E43" s="211"/>
      <c r="F43" s="245"/>
      <c r="G43" s="245"/>
      <c r="H43" s="198"/>
      <c r="J43" s="198"/>
      <c r="K43" s="198"/>
      <c r="L43" s="198"/>
    </row>
    <row r="44" spans="2:12" ht="15.75" customHeight="1">
      <c r="B44" s="288">
        <v>4</v>
      </c>
      <c r="C44" s="260">
        <v>4</v>
      </c>
      <c r="D44" s="215" t="s">
        <v>573</v>
      </c>
      <c r="E44" s="209"/>
      <c r="F44" s="246"/>
      <c r="G44" s="246"/>
      <c r="H44" s="198"/>
      <c r="J44" s="198"/>
      <c r="K44" s="198"/>
      <c r="L44" s="198"/>
    </row>
    <row r="45" spans="2:12" ht="15.75" customHeight="1">
      <c r="B45" s="289"/>
      <c r="C45" s="216"/>
      <c r="D45" s="166" t="s">
        <v>577</v>
      </c>
      <c r="E45" s="211"/>
      <c r="F45" s="247">
        <f>F35/F31-1</f>
        <v>-9.5627564149769473E-4</v>
      </c>
      <c r="G45" s="247">
        <f>G35/G31-1</f>
        <v>1.3009293171938108E-2</v>
      </c>
      <c r="H45" s="262"/>
      <c r="J45" s="198"/>
      <c r="K45" s="198"/>
      <c r="L45" s="198"/>
    </row>
    <row r="46" spans="2:12" ht="15.75" customHeight="1">
      <c r="B46" s="353">
        <v>5</v>
      </c>
      <c r="C46" s="354"/>
      <c r="D46" s="217" t="s">
        <v>554</v>
      </c>
      <c r="E46" s="218"/>
      <c r="F46" s="248"/>
      <c r="G46" s="248"/>
      <c r="H46" s="198"/>
      <c r="J46" s="198"/>
      <c r="K46" s="198"/>
      <c r="L46" s="198"/>
    </row>
    <row r="47" spans="2:12" ht="15.75" customHeight="1">
      <c r="B47" s="283"/>
      <c r="C47" s="205"/>
      <c r="D47" s="219" t="s">
        <v>555</v>
      </c>
      <c r="E47" s="220"/>
      <c r="F47" s="249"/>
      <c r="G47" s="249"/>
      <c r="H47" s="198"/>
      <c r="J47" s="198"/>
      <c r="K47" s="198"/>
      <c r="L47" s="198"/>
    </row>
    <row r="48" spans="2:12" ht="15.75" customHeight="1">
      <c r="B48" s="357">
        <v>5.0999999999999996</v>
      </c>
      <c r="C48" s="358"/>
      <c r="D48" s="221" t="s">
        <v>588</v>
      </c>
      <c r="E48" s="197"/>
      <c r="F48" s="265">
        <v>11343.31</v>
      </c>
      <c r="G48" s="290">
        <v>11343.31</v>
      </c>
      <c r="H48" s="198"/>
      <c r="J48" s="198"/>
      <c r="K48" s="198"/>
      <c r="L48" s="198"/>
    </row>
    <row r="49" spans="2:12" ht="15.75" customHeight="1">
      <c r="B49" s="357">
        <v>5.2</v>
      </c>
      <c r="C49" s="358"/>
      <c r="D49" s="222" t="s">
        <v>589</v>
      </c>
      <c r="E49" s="223"/>
      <c r="F49" s="265">
        <v>9662.59</v>
      </c>
      <c r="G49" s="290">
        <v>9662.59</v>
      </c>
      <c r="H49" s="198"/>
      <c r="J49" s="198"/>
      <c r="K49" s="198"/>
      <c r="L49" s="198"/>
    </row>
    <row r="50" spans="2:12" ht="15.75" customHeight="1">
      <c r="B50" s="355">
        <v>6</v>
      </c>
      <c r="C50" s="356"/>
      <c r="D50" s="224" t="s">
        <v>574</v>
      </c>
      <c r="E50" s="225"/>
      <c r="F50" s="251"/>
      <c r="G50" s="291"/>
      <c r="H50" s="198"/>
      <c r="J50" s="198"/>
      <c r="K50" s="198"/>
      <c r="L50" s="198"/>
    </row>
    <row r="51" spans="2:12" ht="15.75" customHeight="1">
      <c r="B51" s="292">
        <v>6.1</v>
      </c>
      <c r="C51" s="272">
        <v>6.1</v>
      </c>
      <c r="D51" s="226" t="s">
        <v>590</v>
      </c>
      <c r="E51" s="227"/>
      <c r="F51" s="270">
        <v>0</v>
      </c>
      <c r="G51" s="293">
        <v>0</v>
      </c>
      <c r="H51" s="255"/>
      <c r="J51" s="198"/>
      <c r="K51" s="198"/>
      <c r="L51" s="198"/>
    </row>
    <row r="52" spans="2:12" ht="15.75" customHeight="1">
      <c r="B52" s="357">
        <v>6.2</v>
      </c>
      <c r="C52" s="358"/>
      <c r="D52" s="196" t="s">
        <v>591</v>
      </c>
      <c r="E52" s="221"/>
      <c r="F52" s="268">
        <f>F51*F35</f>
        <v>0</v>
      </c>
      <c r="G52" s="268">
        <v>0</v>
      </c>
      <c r="H52" s="254"/>
      <c r="J52" s="198"/>
      <c r="K52" s="198"/>
      <c r="L52" s="198"/>
    </row>
    <row r="53" spans="2:12" ht="15.75" customHeight="1">
      <c r="B53" s="292">
        <v>6.2</v>
      </c>
      <c r="C53" s="272">
        <v>6.3</v>
      </c>
      <c r="D53" s="221" t="s">
        <v>579</v>
      </c>
      <c r="E53" s="221"/>
      <c r="F53" s="294">
        <f>F52/F34</f>
        <v>0</v>
      </c>
      <c r="G53" s="294">
        <v>0</v>
      </c>
      <c r="H53" s="254"/>
      <c r="I53" s="262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31" t="s">
        <v>556</v>
      </c>
      <c r="E55" s="231"/>
      <c r="F55" s="346" t="s">
        <v>557</v>
      </c>
      <c r="G55" s="346"/>
      <c r="J55" s="198"/>
    </row>
    <row r="56" spans="2:12">
      <c r="C56" s="230"/>
      <c r="D56" s="232" t="s">
        <v>592</v>
      </c>
      <c r="E56" s="231"/>
      <c r="F56" s="372" t="s">
        <v>558</v>
      </c>
      <c r="G56" s="346"/>
      <c r="J56" s="198"/>
    </row>
    <row r="57" spans="2:12">
      <c r="C57" s="230"/>
      <c r="D57" s="297"/>
      <c r="E57" s="296"/>
      <c r="F57" s="295"/>
      <c r="G57" s="296"/>
      <c r="J57" s="198"/>
    </row>
    <row r="58" spans="2:12">
      <c r="C58" s="230"/>
      <c r="D58" s="297"/>
      <c r="E58" s="296"/>
      <c r="F58" s="295"/>
      <c r="G58" s="296"/>
      <c r="J58" s="198"/>
    </row>
    <row r="59" spans="2:12">
      <c r="C59" s="230"/>
      <c r="D59" s="297"/>
      <c r="E59" s="296"/>
      <c r="F59" s="295"/>
      <c r="G59" s="296"/>
      <c r="J59" s="198"/>
    </row>
    <row r="60" spans="2:12" ht="14.25" customHeight="1">
      <c r="D60" s="233"/>
      <c r="E60" s="233"/>
      <c r="F60" s="173"/>
      <c r="G60" s="173"/>
    </row>
    <row r="61" spans="2:12" ht="14.25" customHeight="1">
      <c r="B61" s="234"/>
      <c r="C61" s="234"/>
    </row>
    <row r="62" spans="2:12" ht="14.25" customHeight="1">
      <c r="B62" s="234"/>
      <c r="C62" s="234"/>
    </row>
    <row r="63" spans="2:12" ht="14.25" customHeight="1">
      <c r="B63" s="234"/>
      <c r="C63" s="234"/>
    </row>
    <row r="64" spans="2:12" ht="14.25" customHeight="1">
      <c r="B64" s="234"/>
      <c r="C64" s="234"/>
    </row>
    <row r="65" spans="2:8" s="298" customFormat="1" ht="16.5">
      <c r="B65" s="299" t="s">
        <v>595</v>
      </c>
      <c r="C65" s="303"/>
      <c r="D65" s="303"/>
      <c r="E65" s="303"/>
      <c r="F65" s="381" t="s">
        <v>596</v>
      </c>
      <c r="G65" s="381"/>
      <c r="H65" s="300"/>
    </row>
    <row r="66" spans="2:8" s="298" customFormat="1" ht="20.25" customHeight="1">
      <c r="B66" s="301" t="s">
        <v>597</v>
      </c>
      <c r="C66" s="304"/>
      <c r="D66" s="304"/>
      <c r="E66" s="304"/>
      <c r="F66" s="305"/>
      <c r="G66" s="306"/>
      <c r="H66" s="300"/>
    </row>
    <row r="67" spans="2:8" s="298" customFormat="1" ht="15.75" customHeight="1">
      <c r="B67" s="302" t="s">
        <v>598</v>
      </c>
      <c r="C67" s="307"/>
      <c r="D67" s="307"/>
      <c r="E67" s="307"/>
      <c r="F67" s="308"/>
      <c r="G67" s="309"/>
      <c r="H67" s="300"/>
    </row>
    <row r="68" spans="2:8" ht="14.25" customHeight="1">
      <c r="B68" s="234"/>
      <c r="C68" s="234"/>
    </row>
    <row r="69" spans="2:8" ht="14.25" customHeight="1">
      <c r="B69" s="234"/>
      <c r="C69" s="234"/>
      <c r="D69" s="232"/>
      <c r="F69" s="373"/>
      <c r="G69" s="373"/>
    </row>
    <row r="70" spans="2:8" ht="14.25" customHeight="1">
      <c r="B70" s="235"/>
      <c r="C70" s="235"/>
      <c r="D70" s="236"/>
      <c r="E70" s="172"/>
      <c r="F70" s="374"/>
      <c r="G70" s="374"/>
    </row>
    <row r="71" spans="2:8" ht="16.5">
      <c r="B71" s="235"/>
      <c r="C71" s="235"/>
      <c r="D71" s="235"/>
      <c r="E71" s="235"/>
    </row>
    <row r="72" spans="2:8" ht="16.5">
      <c r="B72" s="237"/>
      <c r="C72" s="237"/>
      <c r="D72" s="237"/>
      <c r="E72" s="237"/>
    </row>
    <row r="73" spans="2:8" ht="16.5">
      <c r="B73" s="238"/>
      <c r="C73" s="238"/>
      <c r="D73" s="237"/>
      <c r="E73" s="237"/>
    </row>
    <row r="74" spans="2:8" ht="15.75">
      <c r="B74" s="239"/>
      <c r="C74" s="239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Uf4CwN1ociIyUIZiJj5T4ATbMxQGsHsd1UDb207Vvzw=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M7Pe3jCLNIw1T70+ViwYLqqFcDhGB7VBiLv3aEacISI=</DigestValue>
    </Reference>
  </SignedInfo>
  <SignatureValue>Rm7pX8dIFT9muky8N0rGqP1CrKrivPweehtJXEnfoJT9GXQUI/+hGdzBDA9GGUf0PnwuVRBC6w06
Lymqp8QI1lfAD2HlkHWSNxBOcgYhjItFRHc0K+vy6wnbWqLyl0QV/7Dn09AuCYZTF5PcRYURy+LD
N9plghRyUiSHoYqxOXb526oW8Hs4msahWTXCbMcfol6BAFbBtvwiBmzOBrb5rTWonnXF23mwJC+C
LjRT96WNOqIemy3BSJT9oukySy+1pXlJXS1077Ciym6smkujMOYPSM8FMqhuCWxij6cRUIcVsH4w
0pGs1L56e/WKqVir+2k3DvPyhavAITcNM/R+9Q==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htG+DzUPx7+FnxKFJTZt7WJnyhmgC+JUVAe7AAp1KeY=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gO4ignD8mbSOwPm9a9YDBfaMrxva4SptLbMSz4TZepc=</DigestValue>
      </Reference>
      <Reference URI="/xl/styles.xml?ContentType=application/vnd.openxmlformats-officedocument.spreadsheetml.styles+xml">
        <DigestMethod Algorithm="http://www.w3.org/2001/04/xmlenc#sha256"/>
        <DigestValue>CSomAfQpbdnnQqF6F1ZS2AHISBpMZ8D69XPvGSGgvYc=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F+tZCyJNNkKwbkCjDOVaRwWFZILX39UvjEWvO+FnE/s=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3KlEQvHVjhndFNpNR4RlqZWwT/Gj/de7ZDtRI3ztPdI=</DigestValue>
      </Reference>
      <Reference URI="/xl/worksheets/sheet3.xml?ContentType=application/vnd.openxmlformats-officedocument.spreadsheetml.worksheet+xml">
        <DigestMethod Algorithm="http://www.w3.org/2001/04/xmlenc#sha256"/>
        <DigestValue>8OzHUHqcMd1wjGWdcaWr7AIduDm345NGvAF4gzIp3FQ=</DigestValue>
      </Reference>
      <Reference URI="/xl/worksheets/sheet4.xml?ContentType=application/vnd.openxmlformats-officedocument.spreadsheetml.worksheet+xml">
        <DigestMethod Algorithm="http://www.w3.org/2001/04/xmlenc#sha256"/>
        <DigestValue>UGzLKisdvch90ADIQjc0+nbJdLKAVjpoTqN8TPhZ4pI=</DigestValue>
      </Reference>
      <Reference URI="/xl/worksheets/sheet5.xml?ContentType=application/vnd.openxmlformats-officedocument.spreadsheetml.worksheet+xml">
        <DigestMethod Algorithm="http://www.w3.org/2001/04/xmlenc#sha256"/>
        <DigestValue>PqtbIq5WJFK3vPKKBTDMW+PrMviSUFhnFvf4qFaareg=</DigestValue>
      </Reference>
      <Reference URI="/xl/worksheets/sheet6.xml?ContentType=application/vnd.openxmlformats-officedocument.spreadsheetml.worksheet+xml">
        <DigestMethod Algorithm="http://www.w3.org/2001/04/xmlenc#sha256"/>
        <DigestValue>31kNLfRfZFHqAd4TK+7v1s0MyqFUm5xo+cbXqbCPwIs=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2024-09-30T09:07:17Z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2024-09-30T09:07:17Z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2E/DVj1o8gpsVeOOOeRvBn/WN9UYW4wCITUfB6BUi/k=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EPwq95uLC/sTZ8BNXlXXG8rd58turCoIqpt0OYimmrw=</DigestValue>
    </Reference>
  </SignedInfo>
  <SignatureValue>nKpv3jOciSCRYhb0zlwO6CkBt5VYEBNvA17YfIb0xCoUDkN2RW8lu3tLFmIhgkVZLXtUbQ9ZKz9i
wGbAL8Qqd1H6AUSf23yJaJ9uxG2cmpwblUIl6G0l2gqF08sjldhpUkVPEtWCRqxytTQG/kDGf8vL
YGS1KuH4dVBU7lfP1+6pSBJsJMQ0zU925iDjjihbEwtzJcVdYC4K1LCdFAfDVudLltx3I+IqLY5l
Pcvc1vN+tamhmVQnVme7+mWrHj1hqobvUJqCrkrdkevHDyE9tc+MDAH0ebX1+Nji/4qm++ab1NxO
W4he3kcJrx2SnO91lPYLLU8X0SRCOLkA/HEGlg==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htG+DzUPx7+FnxKFJTZt7WJnyhmgC+JUVAe7AAp1KeY=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gO4ignD8mbSOwPm9a9YDBfaMrxva4SptLbMSz4TZepc=</DigestValue>
      </Reference>
      <Reference URI="/xl/styles.xml?ContentType=application/vnd.openxmlformats-officedocument.spreadsheetml.styles+xml">
        <DigestMethod Algorithm="http://www.w3.org/2001/04/xmlenc#sha256"/>
        <DigestValue>CSomAfQpbdnnQqF6F1ZS2AHISBpMZ8D69XPvGSGgvYc=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F+tZCyJNNkKwbkCjDOVaRwWFZILX39UvjEWvO+FnE/s=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3KlEQvHVjhndFNpNR4RlqZWwT/Gj/de7ZDtRI3ztPdI=</DigestValue>
      </Reference>
      <Reference URI="/xl/worksheets/sheet3.xml?ContentType=application/vnd.openxmlformats-officedocument.spreadsheetml.worksheet+xml">
        <DigestMethod Algorithm="http://www.w3.org/2001/04/xmlenc#sha256"/>
        <DigestValue>8OzHUHqcMd1wjGWdcaWr7AIduDm345NGvAF4gzIp3FQ=</DigestValue>
      </Reference>
      <Reference URI="/xl/worksheets/sheet4.xml?ContentType=application/vnd.openxmlformats-officedocument.spreadsheetml.worksheet+xml">
        <DigestMethod Algorithm="http://www.w3.org/2001/04/xmlenc#sha256"/>
        <DigestValue>UGzLKisdvch90ADIQjc0+nbJdLKAVjpoTqN8TPhZ4pI=</DigestValue>
      </Reference>
      <Reference URI="/xl/worksheets/sheet5.xml?ContentType=application/vnd.openxmlformats-officedocument.spreadsheetml.worksheet+xml">
        <DigestMethod Algorithm="http://www.w3.org/2001/04/xmlenc#sha256"/>
        <DigestValue>PqtbIq5WJFK3vPKKBTDMW+PrMviSUFhnFvf4qFaareg=</DigestValue>
      </Reference>
      <Reference URI="/xl/worksheets/sheet6.xml?ContentType=application/vnd.openxmlformats-officedocument.spreadsheetml.worksheet+xml">
        <DigestMethod Algorithm="http://www.w3.org/2001/04/xmlenc#sha256"/>
        <DigestValue>31kNLfRfZFHqAd4TK+7v1s0MyqFUm5xo+cbXqbCPwIs=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2024-09-30T11:02:15Z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2024-09-30T11:02:15Z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2024-09-16T03:04:09Z</cp:lastPrinted>
  <dcterms:created xsi:type="dcterms:W3CDTF">2014-09-25T08:23:57Z</dcterms:created>
  <dcterms:modified xsi:type="dcterms:W3CDTF">2024-09-30T01:36:50Z</dcterms:modified>
</cp:coreProperties>
</file>