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<sst xmlns="http://schemas.openxmlformats.org/spreadsheetml/2006/main" count="1392" uniqueCount="599">
  <si>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</si>
  <si>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</si>
  <si>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</si>
  <si>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</si>
  <si>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</si>
  <si>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</si>
  <si>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</si>
  <si>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</si>
  <si>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</si>
  <si>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</si>
  <si>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</si>
  <si>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</si>
  <si>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</si>
  <si>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</si>
  <si>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</si>
  <si>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</si>
  <si>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</si>
  <si>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</si>
  <si>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</si>
  <si>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</si>
  <si>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</si>
  <si>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</si>
  <si>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</si>
  <si>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</si>
  <si>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</si>
  <si>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</si>
  <si>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</si>
  <si>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</si>
  <si>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</si>
  <si>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</si>
  <si>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</si>
  <si>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</si>
  <si>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</si>
  <si>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</si>
  <si>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</si>
  <si>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</si>
  <si>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</si>
  <si>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</si>
  <si>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</si>
  <si>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</si>
  <si>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</si>
  <si>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</si>
  <si>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</si>
  <si>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</si>
  <si>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</si>
  <si>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</si>
  <si>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</si>
  <si>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</si>
  <si>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</si>
  <si>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</si>
  <si>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</si>
  <si>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</si>
  <si>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</si>
  <si>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</si>
  <si>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</si>
  <si>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</si>
  <si>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</si>
  <si>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</si>
  <si>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</si>
  <si>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</si>
  <si>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</si>
  <si>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</si>
  <si>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</si>
  <si>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</si>
  <si>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</si>
  <si>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</si>
  <si>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</si>
  <si>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</si>
  <si>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</si>
  <si>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</si>
  <si>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</si>
  <si>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</si>
  <si>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</si>
  <si>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</si>
  <si>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</si>
  <si>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</si>
  <si>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</si>
  <si>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</si>
  <si>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</si>
  <si>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</si>
  <si>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</si>
  <si>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</si>
  <si>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</si>
  <si>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</si>
  <si>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</si>
  <si>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</si>
  <si>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</si>
  <si>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</si>
  <si>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</si>
  <si>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</si>
  <si>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</si>
  <si>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</si>
  <si>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</si>
  <si>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</si>
  <si>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</si>
  <si>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</si>
  <si>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</si>
  <si>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</si>
  <si>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</si>
  <si>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</si>
  <si>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</si>
  <si>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</si>
  <si>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</si>
  <si>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</si>
  <si>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</si>
  <si>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</si>
  <si>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</si>
  <si>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</si>
  <si>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</si>
  <si>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</si>
  <si>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</si>
  <si>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</si>
  <si>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</si>
  <si>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</si>
  <si>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</si>
  <si>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</si>
  <si>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</si>
  <si>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</si>
  <si>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</si>
  <si>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</si>
  <si>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</si>
  <si>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</si>
  <si>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</si>
  <si>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</si>
  <si>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</si>
  <si>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</si>
  <si>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</si>
  <si>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</si>
  <si>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</si>
  <si>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</si>
  <si>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</si>
  <si>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</si>
  <si>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</si>
  <si>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</si>
  <si>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</si>
  <si>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</si>
  <si>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</si>
  <si>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</si>
  <si>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</si>
  <si>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</si>
  <si>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</si>
  <si>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</si>
  <si>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</si>
  <si>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</si>
  <si>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</si>
  <si>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</si>
  <si>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</si>
  <si>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</si>
  <si>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</si>
  <si>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</si>
  <si>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</si>
  <si>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</si>
  <si>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</si>
  <si>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</si>
  <si>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</si>
  <si>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</si>
  <si>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</si>
  <si>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</si>
  <si>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</si>
  <si>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</si>
  <si>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</si>
  <si>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</si>
  <si>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</si>
  <si>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</si>
  <si>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</si>
  <si>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</si>
  <si>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</si>
  <si>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</si>
  <si>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</si>
  <si>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</si>
  <si>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</si>
  <si>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</si>
  <si>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</si>
  <si>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</si>
  <si>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</si>
  <si>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</si>
  <si>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</si>
  <si>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</si>
  <si>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</si>
  <si>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</si>
  <si>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</si>
  <si>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</si>
  <si>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</si>
  <si>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</si>
  <si>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</si>
  <si>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</si>
  <si>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</si>
  <si>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</si>
  <si>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</si>
  <si>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</si>
  <si>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</si>
  <si>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</si>
  <si>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</si>
  <si>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</si>
  <si>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</si>
  <si>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</si>
  <si>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</si>
  <si>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</si>
  <si>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</si>
  <si>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</si>
  <si>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</si>
  <si>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</si>
  <si>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</si>
  <si>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</si>
  <si>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</si>
  <si>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</si>
  <si>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</si>
  <si>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</si>
  <si>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</si>
  <si>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</si>
  <si>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</si>
  <si>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</si>
  <si>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</si>
  <si>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</si>
  <si>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</si>
  <si>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</si>
  <si>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</si>
  <si>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</si>
  <si>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</si>
  <si>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</si>
  <si>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</si>
  <si>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</si>
  <si>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</si>
  <si>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</si>
  <si>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</si>
  <si>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</si>
  <si>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</si>
  <si>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</si>
  <si>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</si>
  <si>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</si>
  <si>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</si>
  <si>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</si>
  <si>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</si>
  <si>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</si>
  <si>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</si>
  <si>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</si>
  <si>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</si>
  <si>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</si>
  <si>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</si>
  <si>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</si>
  <si>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</si>
  <si>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</si>
  <si>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</si>
  <si>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</si>
  <si>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</si>
  <si>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</si>
  <si>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</si>
  <si>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</si>
  <si>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</si>
  <si>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</si>
  <si>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</si>
  <si>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</si>
  <si>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</si>
  <si>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</si>
  <si>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</si>
  <si>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</si>
  <si>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</si>
  <si>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</si>
  <si>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</si>
  <si>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</si>
  <si>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</si>
  <si>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</si>
  <si>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</si>
  <si>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</si>
  <si>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</si>
  <si>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</si>
  <si>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</si>
  <si>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</si>
  <si>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</si>
  <si>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</si>
  <si>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</si>
  <si>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</si>
  <si>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</si>
  <si>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</si>
  <si>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</si>
  <si>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</si>
  <si>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</si>
  <si>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</si>
  <si>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</si>
  <si>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</si>
  <si>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</si>
  <si>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</si>
  <si>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</si>
  <si>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</si>
  <si>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</si>
  <si>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</si>
  <si>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</si>
  <si>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</si>
  <si>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</si>
  <si>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</si>
  <si>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</si>
  <si>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</si>
  <si>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</si>
  <si>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</si>
  <si>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</si>
  <si>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</si>
  <si>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</si>
  <si>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</si>
  <si>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</si>
  <si>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</si>
  <si>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</si>
  <si>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</si>
  <si>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</si>
  <si>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</si>
  <si>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</si>
  <si>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</si>
  <si>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</si>
  <si>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</si>
  <si>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</si>
  <si>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</si>
  <si>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</si>
  <si>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</si>
  <si>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</si>
  <si>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</si>
  <si>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</si>
  <si>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</si>
  <si>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</si>
  <si>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</si>
  <si>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</si>
  <si>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</si>
  <si>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</si>
  <si>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</si>
  <si>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</si>
  <si>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</si>
  <si>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</si>
  <si>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</si>
  <si>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</si>
  <si>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</si>
  <si>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</si>
  <si>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</si>
  <si>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</si>
  <si>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</si>
  <si>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</si>
  <si>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</si>
  <si>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</si>
  <si>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</si>
  <si>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</si>
  <si>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</si>
  <si>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</si>
  <si>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</si>
  <si>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</si>
  <si>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</si>
  <si>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</si>
  <si>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</si>
  <si>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</si>
  <si>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</si>
  <si>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</si>
  <si>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</si>
  <si>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</si>
  <si>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</si>
  <si>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</si>
  <si>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</si>
  <si>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</si>
  <si>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</si>
  <si>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</si>
  <si>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</si>
  <si>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</si>
  <si>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</si>
  <si>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</si>
  <si>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</si>
  <si>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</si>
  <si>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</si>
  <si>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</si>
  <si>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</si>
  <si>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</si>
  <si>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</si>
  <si>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</si>
  <si>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</si>
  <si>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</si>
  <si>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</si>
  <si>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</si>
  <si>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</si>
  <si>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</si>
  <si>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</si>
  <si>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</si>
  <si>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</si>
  <si>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</si>
  <si>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</si>
  <si>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</si>
  <si>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</si>
  <si>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</si>
  <si>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</si>
  <si>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</si>
  <si>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</si>
  <si>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</si>
  <si>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</si>
  <si>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</si>
  <si>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</si>
  <si>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</si>
  <si>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</si>
  <si>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</si>
  <si>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</si>
  <si>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</si>
  <si>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</si>
  <si>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</si>
  <si>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</si>
  <si>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</si>
  <si>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</si>
  <si>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</si>
  <si>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</si>
  <si>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</si>
  <si>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</si>
  <si>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</si>
  <si>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</si>
  <si>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</si>
  <si>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</si>
  <si>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</si>
  <si>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</si>
  <si>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</si>
  <si>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</si>
  <si>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</si>
  <si>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</si>
  <si>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</si>
  <si>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</si>
  <si>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</si>
  <si>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</si>
  <si>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</si>
  <si>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</si>
  <si>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</si>
  <si>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</si>
  <si>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</si>
  <si>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</si>
  <si>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</si>
  <si>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</si>
  <si>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</si>
  <si>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</si>
  <si>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</si>
  <si>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</si>
  <si>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</si>
  <si>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</si>
  <si>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</si>
  <si>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</si>
  <si>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</si>
  <si>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</si>
  <si>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</si>
  <si>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</si>
  <si>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</si>
  <si>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</si>
  <si>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</si>
  <si>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</si>
  <si>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</si>
  <si>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</si>
  <si>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</si>
  <si>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</si>
  <si>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</si>
  <si>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</si>
  <si>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</si>
  <si>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</si>
  <si>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</si>
  <si>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</si>
  <si>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</si>
  <si>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</si>
  <si>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</si>
  <si>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</si>
  <si>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</si>
  <si>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</si>
  <si>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</si>
  <si>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</si>
  <si>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</si>
  <si>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</si>
  <si>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</si>
  <si>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</si>
  <si>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</si>
  <si>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</si>
  <si>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</si>
  <si>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</si>
  <si>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</si>
  <si>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</si>
  <si>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</si>
  <si>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</si>
  <si>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</si>
  <si>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</si>
  <si>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</si>
  <si>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</si>
  <si>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</si>
  <si>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</si>
  <si>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</si>
  <si>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</si>
  <si>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</si>
  <si>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</si>
  <si>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</si>
  <si>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</si>
  <si>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</si>
  <si>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</si>
  <si>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</si>
  <si>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</si>
  <si>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</si>
  <si>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</si>
  <si>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</si>
  <si>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</si>
  <si>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</si>
  <si>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</si>
  <si>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</si>
  <si>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</si>
  <si>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</si>
  <si>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</si>
  <si>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</si>
  <si>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</si>
  <si>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</si>
  <si>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</si>
  <si>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</si>
  <si>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</si>
  <si>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</si>
  <si>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</si>
  <si>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</si>
  <si>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</si>
  <si>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</si>
  <si>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</si>
  <si>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</si>
  <si>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</si>
  <si>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</si>
  <si>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</si>
  <si>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</si>
  <si>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</si>
  <si>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</si>
  <si>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</si>
  <si>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</si>
  <si>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</si>
  <si>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</si>
  <si>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</si>
  <si>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</si>
  <si>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</si>
  <si>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</si>
  <si>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</si>
  <si>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</si>
  <si>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</si>
  <si>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</si>
  <si>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</si>
  <si>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</si>
  <si>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</si>
  <si>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</si>
  <si>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</si>
  <si>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</si>
  <si>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</si>
  <si>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</si>
  <si>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</si>
  <si>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</si>
  <si>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</si>
  <si>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</si>
  <si>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</si>
  <si>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</si>
  <si>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</si>
  <si>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</si>
  <si>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</si>
  <si>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</si>
  <si>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</si>
  <si>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</si>
  <si>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</si>
  <si>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</si>
  <si>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</si>
  <si>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</si>
  <si>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</si>
  <si>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</si>
  <si>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</si>
  <si>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</si>
  <si>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</si>
  <si>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</si>
  <si>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</si>
  <si>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</si>
  <si>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</si>
  <si>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</si>
  <si>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</si>
  <si>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</si>
  <si>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</si>
  <si>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</si>
  <si>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</si>
  <si>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</si>
  <si>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</si>
  <si>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</si>
  <si>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</si>
  <si>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</si>
  <si>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</si>
  <si>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</si>
  <si>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</si>
  <si>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</si>
  <si>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</si>
  <si>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</si>
  <si>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</si>
  <si>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</si>
  <si>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</si>
  <si>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</si>
  <si>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</si>
  <si>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</si>
  <si>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</si>
  <si>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</si>
  <si>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</si>
  <si>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</si>
  <si>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</si>
  <si>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</si>
  <si>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</si>
  <si>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</si>
  <si>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</si>
  <si>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</si>
  <si>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</si>
  <si>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</si>
  <si>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</si>
  <si>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</si>
  <si>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DƯƠNG THANH DŨNG</t>
  </si>
  <si>
    <t>Phó giám đốc phòng Giao dịch và dịch vụ chứng khoán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</si>
</sst>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29" borderId="0" xfId="459" applyFont="1" applyFill="1"/>
    <xf numFmtId="0" fontId="82" fillId="29" borderId="2" xfId="695" applyNumberFormat="1" applyFont="1" applyFill="1" applyBorder="1" applyAlignment="1">
      <alignment vertical="center"/>
    </xf>
    <xf numFmtId="170" fontId="173" fillId="29" borderId="0" xfId="460" applyFont="1" applyFill="1" applyAlignment="1">
      <alignment vertical="center"/>
    </xf>
    <xf numFmtId="0" fontId="82" fillId="0" borderId="0" xfId="459" applyFont="1"/>
    <xf numFmtId="0" fontId="86" fillId="0" borderId="0" xfId="459" applyFont="1"/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C37" zoomScale="77" zoomScaleNormal="77" zoomScaleSheetLayoutView="77" workbookViewId="0">
      <selection activeCell="E61" sqref="E6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66" t="s">
        <v>561</v>
      </c>
      <c r="C1" s="366"/>
      <c r="D1" s="366"/>
      <c r="E1" s="366"/>
      <c r="F1" s="366"/>
      <c r="G1" s="366"/>
    </row>
    <row r="2" spans="2:7" ht="15.75" customHeight="1">
      <c r="B2" s="363" t="s">
        <v>562</v>
      </c>
      <c r="C2" s="363"/>
      <c r="D2" s="363"/>
      <c r="E2" s="363"/>
      <c r="F2" s="363"/>
      <c r="G2" s="363"/>
    </row>
    <row r="3" spans="2:7" ht="19.5" customHeight="1">
      <c r="B3" s="364" t="s">
        <v>582</v>
      </c>
      <c r="C3" s="364"/>
      <c r="D3" s="364"/>
      <c r="E3" s="364"/>
      <c r="F3" s="364"/>
      <c r="G3" s="364"/>
    </row>
    <row r="4" spans="2:7" ht="18" customHeight="1">
      <c r="B4" s="365" t="s">
        <v>563</v>
      </c>
      <c r="C4" s="365"/>
      <c r="D4" s="365"/>
      <c r="E4" s="365"/>
      <c r="F4" s="365"/>
      <c r="G4" s="365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66" t="s">
        <v>564</v>
      </c>
      <c r="C6" s="366"/>
      <c r="D6" s="366"/>
      <c r="E6" s="366"/>
      <c r="F6" s="366"/>
      <c r="G6" s="366"/>
    </row>
    <row r="7" spans="2:7" ht="15.75" customHeight="1">
      <c r="B7" s="366" t="s">
        <v>565</v>
      </c>
      <c r="C7" s="366"/>
      <c r="D7" s="366"/>
      <c r="E7" s="366"/>
      <c r="F7" s="366"/>
      <c r="G7" s="366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9" t="s">
        <v>570</v>
      </c>
      <c r="C18" s="379"/>
      <c r="D18" s="379"/>
      <c r="E18" s="161" t="str">
        <f>"Từ ngày "&amp;TEXT(H18,"dd/mm/yyyy")&amp;" đến "&amp;TEXT(H19,"dd/mm/yyyy")</f>
        <v>Từ ngày 09/09/2024 đến 15/09/2024</v>
      </c>
      <c r="H18" s="175">
        <v>45544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09/09/2024 to 15/09/2024</v>
      </c>
      <c r="H19" s="175">
        <f>H18+6</f>
        <v>45550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45551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45">
        <f>E20</f>
        <v>45551</v>
      </c>
      <c r="F21" s="345"/>
      <c r="G21" s="345"/>
      <c r="H21" s="345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54" t="s">
        <v>531</v>
      </c>
      <c r="C23" s="355"/>
      <c r="D23" s="354" t="s">
        <v>541</v>
      </c>
      <c r="E23" s="355"/>
      <c r="F23" s="273" t="s">
        <v>542</v>
      </c>
      <c r="G23" s="273" t="s">
        <v>542</v>
      </c>
    </row>
    <row r="24" spans="2:12" ht="15.75" customHeight="1">
      <c r="B24" s="356" t="s">
        <v>27</v>
      </c>
      <c r="C24" s="357"/>
      <c r="D24" s="358" t="s">
        <v>330</v>
      </c>
      <c r="E24" s="359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45550</v>
      </c>
      <c r="G25" s="275">
        <f>H18-1</f>
        <v>45543</v>
      </c>
      <c r="H25" s="186"/>
    </row>
    <row r="26" spans="2:12" ht="15.75" customHeight="1">
      <c r="B26" s="380" t="s">
        <v>572</v>
      </c>
      <c r="C26" s="381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77">
        <v>1</v>
      </c>
      <c r="C28" s="378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60">
        <v>1.1000000000000001</v>
      </c>
      <c r="C30" s="361"/>
      <c r="D30" s="196" t="s">
        <v>584</v>
      </c>
      <c r="E30" s="197"/>
      <c r="F30" s="252">
        <f>G34</f>
        <v>87592285057</v>
      </c>
      <c r="G30" s="279">
        <v>88848470406</v>
      </c>
      <c r="H30" s="198"/>
      <c r="J30" s="198"/>
      <c r="K30" s="198"/>
      <c r="L30" s="198"/>
    </row>
    <row r="31" spans="2:12" ht="15.75" customHeight="1">
      <c r="B31" s="352">
        <v>1.2</v>
      </c>
      <c r="C31" s="353"/>
      <c r="D31" s="199" t="s">
        <v>585</v>
      </c>
      <c r="E31" s="200"/>
      <c r="F31" s="261">
        <f>G35</f>
        <v>10608.64</v>
      </c>
      <c r="G31" s="280">
        <v>10523.21</v>
      </c>
      <c r="H31" s="198"/>
      <c r="J31" s="198"/>
      <c r="K31" s="198"/>
      <c r="L31" s="198"/>
    </row>
    <row r="32" spans="2:12" ht="15.75" customHeight="1">
      <c r="B32" s="377">
        <v>2</v>
      </c>
      <c r="C32" s="378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60">
        <v>2.1</v>
      </c>
      <c r="C34" s="361"/>
      <c r="D34" s="196" t="s">
        <v>586</v>
      </c>
      <c r="E34" s="197"/>
      <c r="F34" s="263">
        <v>86785181009</v>
      </c>
      <c r="G34" s="279">
        <v>87592285057</v>
      </c>
      <c r="H34" s="198"/>
      <c r="J34" s="198"/>
      <c r="K34" s="198"/>
      <c r="L34" s="198"/>
    </row>
    <row r="35" spans="2:12" ht="15.75" customHeight="1">
      <c r="B35" s="352">
        <v>2.2000000000000002</v>
      </c>
      <c r="C35" s="353"/>
      <c r="D35" s="202" t="s">
        <v>587</v>
      </c>
      <c r="E35" s="195"/>
      <c r="F35" s="264">
        <v>10457.14</v>
      </c>
      <c r="G35" s="282">
        <v>10608.64</v>
      </c>
      <c r="H35" s="198"/>
      <c r="J35" s="198"/>
      <c r="K35" s="198"/>
      <c r="L35" s="198"/>
    </row>
    <row r="36" spans="2:12" ht="15.75" customHeight="1">
      <c r="B36" s="367">
        <v>3</v>
      </c>
      <c r="C36" s="368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-807104048</v>
      </c>
      <c r="G37" s="284">
        <f>G34-G30</f>
        <v>-1256185349</v>
      </c>
      <c r="H37" s="198"/>
      <c r="J37" s="198"/>
      <c r="K37" s="198"/>
      <c r="L37" s="198"/>
    </row>
    <row r="38" spans="2:12" ht="15.75" customHeight="1">
      <c r="B38" s="369">
        <v>3.1</v>
      </c>
      <c r="C38" s="370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-1252823584</v>
      </c>
      <c r="G39" s="286">
        <f>G37-G41</f>
        <v>712359180</v>
      </c>
      <c r="H39" s="198"/>
      <c r="J39" s="198"/>
      <c r="K39" s="198"/>
      <c r="L39" s="198"/>
    </row>
    <row r="40" spans="2:12" ht="15.75" customHeight="1">
      <c r="B40" s="350">
        <v>3.2</v>
      </c>
      <c r="C40" s="351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445719536</v>
      </c>
      <c r="G41" s="284">
        <v>-1968544529</v>
      </c>
      <c r="H41" s="198"/>
      <c r="J41" s="198"/>
      <c r="K41" s="198"/>
      <c r="L41" s="198"/>
    </row>
    <row r="42" spans="2:12" ht="15.75" customHeight="1">
      <c r="B42" s="350">
        <v>3.3</v>
      </c>
      <c r="C42" s="351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-1.4280812620656391E-2</v>
      </c>
      <c r="G45" s="247">
        <f>G35/G31-1</f>
        <v>8.1182452882724299E-3</v>
      </c>
      <c r="H45" s="262"/>
      <c r="J45" s="198"/>
      <c r="K45" s="198"/>
      <c r="L45" s="198"/>
    </row>
    <row r="46" spans="2:12" ht="15.75" customHeight="1">
      <c r="B46" s="371">
        <v>5</v>
      </c>
      <c r="C46" s="372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75">
        <v>5.0999999999999996</v>
      </c>
      <c r="C48" s="376"/>
      <c r="D48" s="221" t="s">
        <v>588</v>
      </c>
      <c r="E48" s="197"/>
      <c r="F48" s="265">
        <v>11632.99</v>
      </c>
      <c r="G48" s="290">
        <v>11660.59</v>
      </c>
      <c r="H48" s="198"/>
      <c r="J48" s="198"/>
      <c r="K48" s="198"/>
      <c r="L48" s="198"/>
    </row>
    <row r="49" spans="2:12" ht="15.75" customHeight="1">
      <c r="B49" s="375">
        <v>5.2</v>
      </c>
      <c r="C49" s="376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73">
        <v>6</v>
      </c>
      <c r="C50" s="374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75">
        <v>6.2</v>
      </c>
      <c r="C52" s="376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47" t="s">
        <v>557</v>
      </c>
      <c r="G55" s="347"/>
      <c r="J55" s="198"/>
    </row>
    <row r="56" spans="2:12">
      <c r="C56" s="230"/>
      <c r="D56" s="232" t="s">
        <v>592</v>
      </c>
      <c r="E56" s="231"/>
      <c r="F56" s="346" t="s">
        <v>558</v>
      </c>
      <c r="G56" s="347"/>
      <c r="J56" s="198"/>
    </row>
    <row r="57" spans="2:12">
      <c r="C57" s="230"/>
      <c r="D57" s="297"/>
      <c r="E57" s="296"/>
      <c r="F57" s="295"/>
      <c r="G57" s="296"/>
      <c r="J57" s="198"/>
    </row>
    <row r="58" spans="2:12">
      <c r="C58" s="230"/>
      <c r="D58" s="297"/>
      <c r="E58" s="296"/>
      <c r="F58" s="295"/>
      <c r="G58" s="296"/>
      <c r="J58" s="198"/>
    </row>
    <row r="59" spans="2:12">
      <c r="C59" s="230"/>
      <c r="D59" s="297"/>
      <c r="E59" s="296"/>
      <c r="F59" s="295"/>
      <c r="G59" s="296"/>
      <c r="J59" s="198"/>
    </row>
    <row r="60" spans="2:12" ht="14.25" customHeight="1">
      <c r="D60" s="233"/>
      <c r="E60" s="233"/>
      <c r="F60" s="173"/>
      <c r="G60" s="173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</row>
    <row r="64" spans="2:12" ht="14.25" customHeight="1">
      <c r="B64" s="234"/>
      <c r="C64" s="234"/>
    </row>
    <row r="65" spans="2:8" s="298" customFormat="1" ht="16.5">
      <c r="B65" s="299" t="s">
        <v>595</v>
      </c>
      <c r="C65" s="303"/>
      <c r="D65" s="303"/>
      <c r="E65" s="303"/>
      <c r="F65" s="362" t="s">
        <v>596</v>
      </c>
      <c r="G65" s="362"/>
      <c r="H65" s="300"/>
    </row>
    <row r="66" spans="2:8" s="298" customFormat="1" ht="20.25" customHeight="1">
      <c r="B66" s="301" t="s">
        <v>597</v>
      </c>
      <c r="C66" s="304"/>
      <c r="D66" s="304"/>
      <c r="E66" s="304"/>
      <c r="F66" s="305"/>
      <c r="G66" s="306"/>
      <c r="H66" s="300"/>
    </row>
    <row r="67" spans="2:8" s="298" customFormat="1" ht="15.75" customHeight="1">
      <c r="B67" s="302" t="s">
        <v>598</v>
      </c>
      <c r="C67" s="307"/>
      <c r="D67" s="307"/>
      <c r="E67" s="307"/>
      <c r="F67" s="308"/>
      <c r="G67" s="309"/>
      <c r="H67" s="300"/>
    </row>
    <row r="68" spans="2:8" ht="14.25" customHeight="1">
      <c r="B68" s="234"/>
      <c r="C68" s="234"/>
    </row>
    <row r="69" spans="2:8" ht="14.25" customHeight="1">
      <c r="B69" s="234"/>
      <c r="C69" s="234"/>
      <c r="D69" s="232"/>
      <c r="F69" s="348"/>
      <c r="G69" s="348"/>
    </row>
    <row r="70" spans="2:8" ht="14.25" customHeight="1">
      <c r="B70" s="235"/>
      <c r="C70" s="235"/>
      <c r="D70" s="236"/>
      <c r="E70" s="172"/>
      <c r="F70" s="349"/>
      <c r="G70" s="349"/>
    </row>
    <row r="71" spans="2:8" ht="16.5">
      <c r="B71" s="235"/>
      <c r="C71" s="235"/>
      <c r="D71" s="235"/>
      <c r="E71" s="235"/>
    </row>
    <row r="72" spans="2:8" ht="16.5">
      <c r="B72" s="237"/>
      <c r="C72" s="237"/>
      <c r="D72" s="237"/>
      <c r="E72" s="237"/>
    </row>
    <row r="73" spans="2:8" ht="16.5">
      <c r="B73" s="238"/>
      <c r="C73" s="238"/>
      <c r="D73" s="237"/>
      <c r="E73" s="237"/>
    </row>
    <row r="74" spans="2:8" ht="15.75">
      <c r="B74" s="239"/>
      <c r="C74" s="239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TybOB7G1sI+Bw7q35BoiIe3BIWizA0mWB3i0uHSeCzA=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BbR/I+/5y6EF10un3Ke9fUlfl3mbfOMV2XxoViY835o=</DigestValue>
    </Reference>
  </SignedInfo>
  <SignatureValue>Wj49hqiGEZ3nY+r5EYGiGkdUqSJt0ssIJNi6ZTCVIVRjw4pAr+k6n2ngReI65ThLKRp3NZmTZrOZ
e2lVPIT5F/RoyMH2i/Fo9c1a+ZhvW7LjJqw+OOAnThkxGVXxLeRwlcXnXp3ZdHA/a6T31exum+Ar
PEOAJii3Z2rVhwEl10P+xlUW58erihkpYfjfAIuYgJ4IX1IUF4oTOGQMJJW3bIMNgmBchGUbatsN
1+Pf0XTf/emUzPJO5nhYp/ZvSt1EXLNoCdDGtHAVs+1bJlVV6GLOAgXd9t1yRcmDk+LqiDUk4AS9
x5bzMQL337WfOr9aMxPMkuwW6TJxL9a0sJ9baw==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Vg2R0VEC1XGARnqcgYoLn6FGGxBqrPS30dzNi5mcHh0=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gO4ignD8mbSOwPm9a9YDBfaMrxva4SptLbMSz4TZepc=</DigestValue>
      </Reference>
      <Reference URI="/xl/styles.xml?ContentType=application/vnd.openxmlformats-officedocument.spreadsheetml.styles+xml">
        <DigestMethod Algorithm="http://www.w3.org/2001/04/xmlenc#sha256"/>
        <DigestValue>bFHjUC6HAi2V/ZE1G2d2W/mXs8BU0TwN3u8QXxNrvJg=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F+tZCyJNNkKwbkCjDOVaRwWFZILX39UvjEWvO+FnE/s=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uA5FmeLse3WsvoLF4iGKqiQTkdBIKy5PdpuLiYn9KmU=</DigestValue>
      </Reference>
      <Reference URI="/xl/worksheets/sheet3.xml?ContentType=application/vnd.openxmlformats-officedocument.spreadsheetml.worksheet+xml">
        <DigestMethod Algorithm="http://www.w3.org/2001/04/xmlenc#sha256"/>
        <DigestValue>GX4KzZ/jCRSXC9h7vlIw8Amabjj4U3tG9ydJ/o35Jbg=</DigestValue>
      </Reference>
      <Reference URI="/xl/worksheets/sheet4.xml?ContentType=application/vnd.openxmlformats-officedocument.spreadsheetml.worksheet+xml">
        <DigestMethod Algorithm="http://www.w3.org/2001/04/xmlenc#sha256"/>
        <DigestValue>UGzLKisdvch90ADIQjc0+nbJdLKAVjpoTqN8TPhZ4pI=</DigestValue>
      </Reference>
      <Reference URI="/xl/worksheets/sheet5.xml?ContentType=application/vnd.openxmlformats-officedocument.spreadsheetml.worksheet+xml">
        <DigestMethod Algorithm="http://www.w3.org/2001/04/xmlenc#sha256"/>
        <DigestValue>PqtbIq5WJFK3vPKKBTDMW+PrMviSUFhnFvf4qFaareg=</DigestValue>
      </Reference>
      <Reference URI="/xl/worksheets/sheet6.xml?ContentType=application/vnd.openxmlformats-officedocument.spreadsheetml.worksheet+xml">
        <DigestMethod Algorithm="http://www.w3.org/2001/04/xmlenc#sha256"/>
        <DigestValue>nNJ+ScjB+ZxikkRi9NAHlg8Cpc0pBGH/uQ54rWk79Xo=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2024-09-16T07:17:05Z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2024-09-16T07:17:05Z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CdLjEkuJCfRwPJk/4MTMo4lavqV0u7Tc8+y77sl+i8E=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sUFdF1GI21pWyxK5M0Q5KnWJz0h3lTbgT2t/KGCPsi4=</DigestValue>
    </Reference>
  </SignedInfo>
  <SignatureValue>2ypAeSC/2Mh3qX2Q1I/CDvhrUJw3S/OqVU4zMvpUKJ+GksVuo51w9DS6Jg7ApDRHgu3AAfv2r45S
hEklIyFKp7JcwBvi6N0X2HXONFy0gmcjf4PCRXkJ14SSJaJtEWmxOtS6Okpng83imWkh7RqGx448
CGZee0U06SuEtqEpdZBBl/UMcwlCO1GgEDBnZWnARx7DCzFcSsdKd74JVB6jkStXsiAtWTsaVMaT
i/eFKT2DcJLt0/jBSAXGB69uiGfkLmhi2q6npQx03KQM2FpMzi4beYwIwc0tpDWzuBzHRhUSZTB8
JwhUFc4Z/aHL4Ndqs9P9B7JlYsRWSDl8kK/yzw==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Vg2R0VEC1XGARnqcgYoLn6FGGxBqrPS30dzNi5mcHh0=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gO4ignD8mbSOwPm9a9YDBfaMrxva4SptLbMSz4TZepc=</DigestValue>
      </Reference>
      <Reference URI="/xl/styles.xml?ContentType=application/vnd.openxmlformats-officedocument.spreadsheetml.styles+xml">
        <DigestMethod Algorithm="http://www.w3.org/2001/04/xmlenc#sha256"/>
        <DigestValue>bFHjUC6HAi2V/ZE1G2d2W/mXs8BU0TwN3u8QXxNrvJg=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F+tZCyJNNkKwbkCjDOVaRwWFZILX39UvjEWvO+FnE/s=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uA5FmeLse3WsvoLF4iGKqiQTkdBIKy5PdpuLiYn9KmU=</DigestValue>
      </Reference>
      <Reference URI="/xl/worksheets/sheet3.xml?ContentType=application/vnd.openxmlformats-officedocument.spreadsheetml.worksheet+xml">
        <DigestMethod Algorithm="http://www.w3.org/2001/04/xmlenc#sha256"/>
        <DigestValue>GX4KzZ/jCRSXC9h7vlIw8Amabjj4U3tG9ydJ/o35Jbg=</DigestValue>
      </Reference>
      <Reference URI="/xl/worksheets/sheet4.xml?ContentType=application/vnd.openxmlformats-officedocument.spreadsheetml.worksheet+xml">
        <DigestMethod Algorithm="http://www.w3.org/2001/04/xmlenc#sha256"/>
        <DigestValue>UGzLKisdvch90ADIQjc0+nbJdLKAVjpoTqN8TPhZ4pI=</DigestValue>
      </Reference>
      <Reference URI="/xl/worksheets/sheet5.xml?ContentType=application/vnd.openxmlformats-officedocument.spreadsheetml.worksheet+xml">
        <DigestMethod Algorithm="http://www.w3.org/2001/04/xmlenc#sha256"/>
        <DigestValue>PqtbIq5WJFK3vPKKBTDMW+PrMviSUFhnFvf4qFaareg=</DigestValue>
      </Reference>
      <Reference URI="/xl/worksheets/sheet6.xml?ContentType=application/vnd.openxmlformats-officedocument.spreadsheetml.worksheet+xml">
        <DigestMethod Algorithm="http://www.w3.org/2001/04/xmlenc#sha256"/>
        <DigestValue>nNJ+ScjB+ZxikkRi9NAHlg8Cpc0pBGH/uQ54rWk79Xo=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2024-09-16T10:14:38Z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2024-09-16T10:14:38Z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2024-09-16T03:04:09Z</cp:lastPrinted>
  <dcterms:created xsi:type="dcterms:W3CDTF">2014-09-25T08:23:57Z</dcterms:created>
  <dcterms:modified xsi:type="dcterms:W3CDTF">2024-09-16T03:04:43Z</dcterms:modified>
</cp:coreProperties>
</file>