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<sst xmlns="http://schemas.openxmlformats.org/spreadsheetml/2006/main" count="1388" uniqueCount="595">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</sst>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C20" zoomScale="77" zoomScaleNormal="77" zoomScaleSheetLayoutView="77" workbookViewId="0">
      <selection activeCell="F32" sqref="F3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19/08/2024 đến 25/08/2024</v>
      </c>
      <c r="H18" s="175">
        <v>45523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19/08/2024 to 25/08/2024</v>
      </c>
      <c r="H19" s="175">
        <f>H18+6</f>
        <v>45529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45530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0">
        <f>E20</f>
        <v>45530</v>
      </c>
      <c r="F21" s="330"/>
      <c r="G21" s="330"/>
      <c r="H21" s="330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39" t="s">
        <v>531</v>
      </c>
      <c r="C23" s="340"/>
      <c r="D23" s="339" t="s">
        <v>541</v>
      </c>
      <c r="E23" s="340"/>
      <c r="F23" s="273" t="s">
        <v>542</v>
      </c>
      <c r="G23" s="273" t="s">
        <v>542</v>
      </c>
    </row>
    <row r="24" spans="2:12" ht="15.75" customHeight="1">
      <c r="B24" s="341" t="s">
        <v>27</v>
      </c>
      <c r="C24" s="342"/>
      <c r="D24" s="343" t="s">
        <v>330</v>
      </c>
      <c r="E24" s="344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45529</v>
      </c>
      <c r="G25" s="275">
        <f>H18-1</f>
        <v>45522</v>
      </c>
      <c r="H25" s="186"/>
    </row>
    <row r="26" spans="2:12" ht="15.75" customHeight="1">
      <c r="B26" s="364" t="s">
        <v>572</v>
      </c>
      <c r="C26" s="365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61">
        <v>1</v>
      </c>
      <c r="C28" s="362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5">
        <v>1.1000000000000001</v>
      </c>
      <c r="C30" s="346"/>
      <c r="D30" s="196" t="s">
        <v>584</v>
      </c>
      <c r="E30" s="197"/>
      <c r="F30" s="252">
        <f>G34</f>
        <v>87596833975</v>
      </c>
      <c r="G30" s="279">
        <v>84254195516</v>
      </c>
      <c r="H30" s="198"/>
      <c r="J30" s="198"/>
      <c r="K30" s="198"/>
      <c r="L30" s="198"/>
    </row>
    <row r="31" spans="2:12" ht="15.75" customHeight="1">
      <c r="B31" s="337">
        <v>1.2</v>
      </c>
      <c r="C31" s="338"/>
      <c r="D31" s="199" t="s">
        <v>585</v>
      </c>
      <c r="E31" s="200"/>
      <c r="F31" s="261">
        <f>G35</f>
        <v>10360.24</v>
      </c>
      <c r="G31" s="280">
        <v>10106.33</v>
      </c>
      <c r="H31" s="198"/>
      <c r="J31" s="198"/>
      <c r="K31" s="198"/>
      <c r="L31" s="198"/>
    </row>
    <row r="32" spans="2:12" ht="15.75" customHeight="1">
      <c r="B32" s="361">
        <v>2</v>
      </c>
      <c r="C32" s="362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5">
        <v>2.1</v>
      </c>
      <c r="C34" s="346"/>
      <c r="D34" s="196" t="s">
        <v>586</v>
      </c>
      <c r="E34" s="197"/>
      <c r="F34" s="263">
        <v>89354018095</v>
      </c>
      <c r="G34" s="279">
        <v>87596833975</v>
      </c>
      <c r="H34" s="198"/>
      <c r="J34" s="198"/>
      <c r="K34" s="198"/>
      <c r="L34" s="198"/>
    </row>
    <row r="35" spans="2:12" ht="15.75" customHeight="1">
      <c r="B35" s="337">
        <v>2.2000000000000002</v>
      </c>
      <c r="C35" s="338"/>
      <c r="D35" s="202" t="s">
        <v>587</v>
      </c>
      <c r="E35" s="195"/>
      <c r="F35" s="264">
        <v>10570.38</v>
      </c>
      <c r="G35" s="282">
        <v>10360.24</v>
      </c>
      <c r="H35" s="198"/>
      <c r="J35" s="198"/>
      <c r="K35" s="198"/>
      <c r="L35" s="198"/>
    </row>
    <row r="36" spans="2:12" ht="15.75" customHeight="1">
      <c r="B36" s="351">
        <v>3</v>
      </c>
      <c r="C36" s="352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1757184120</v>
      </c>
      <c r="G37" s="284">
        <f>G34-G30</f>
        <v>3342638459</v>
      </c>
      <c r="H37" s="198"/>
      <c r="J37" s="198"/>
      <c r="K37" s="198"/>
      <c r="L37" s="198"/>
    </row>
    <row r="38" spans="2:12" ht="15.75" customHeight="1">
      <c r="B38" s="353">
        <v>3.1</v>
      </c>
      <c r="C38" s="354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1777151690</v>
      </c>
      <c r="G39" s="286">
        <f>G37-G41</f>
        <v>2147277073</v>
      </c>
      <c r="H39" s="198"/>
      <c r="J39" s="198"/>
      <c r="K39" s="198"/>
      <c r="L39" s="198"/>
    </row>
    <row r="40" spans="2:12" ht="15.75" customHeight="1">
      <c r="B40" s="335">
        <v>3.2</v>
      </c>
      <c r="C40" s="336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-19967570</v>
      </c>
      <c r="G41" s="284">
        <v>1195361386</v>
      </c>
      <c r="H41" s="198"/>
      <c r="J41" s="198"/>
      <c r="K41" s="198"/>
      <c r="L41" s="198"/>
    </row>
    <row r="42" spans="2:12" ht="15.75" customHeight="1">
      <c r="B42" s="335">
        <v>3.3</v>
      </c>
      <c r="C42" s="336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2.0283313900063993E-2</v>
      </c>
      <c r="G45" s="247">
        <f>G35/G31-1</f>
        <v>2.5123858017697787E-2</v>
      </c>
      <c r="H45" s="262"/>
      <c r="J45" s="198"/>
      <c r="K45" s="198"/>
      <c r="L45" s="198"/>
    </row>
    <row r="46" spans="2:12" ht="15.75" customHeight="1">
      <c r="B46" s="355">
        <v>5</v>
      </c>
      <c r="C46" s="356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9">
        <v>5.0999999999999996</v>
      </c>
      <c r="C48" s="360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59">
        <v>5.2</v>
      </c>
      <c r="C49" s="360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7">
        <v>6</v>
      </c>
      <c r="C50" s="358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9">
        <v>6.2</v>
      </c>
      <c r="C52" s="360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2" t="s">
        <v>557</v>
      </c>
      <c r="G55" s="332"/>
      <c r="J55" s="198"/>
    </row>
    <row r="56" spans="2:12">
      <c r="C56" s="230"/>
      <c r="D56" s="232" t="s">
        <v>592</v>
      </c>
      <c r="E56" s="231"/>
      <c r="F56" s="331" t="s">
        <v>558</v>
      </c>
      <c r="G56" s="332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33"/>
      <c r="G63" s="333"/>
    </row>
    <row r="64" spans="2:12" ht="14.25" customHeight="1">
      <c r="B64" s="235"/>
      <c r="C64" s="235"/>
      <c r="D64" s="236"/>
      <c r="E64" s="172"/>
      <c r="F64" s="334"/>
      <c r="G64" s="334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biYPGwmokJjD8+/0ZCqUOj6izY0=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I9Ar+Ks/L4s+gFYCKg0df7Rr8cQ=</DigestValue>
    </Reference>
  </SignedInfo>
  <SignatureValue>bj+PuTxil019qhqegMQSnhZgl8je3h2XAZlgPe95ew0ut1M7WgfLo5zkiPqIE5tSYGBZNEIbJr32
wOxWfsZ+IMil2PI5GvaDaHn3mb/LAg5fApgaJIY73v2aw3CnHXuRxi2Ithix1Zz40P7ph42kNFlY
ktg3uSN/LRO0l2miJ6Zy+CG1NWLE5CaAtnqkYYqUcvx+Mbu7SlPVhNu+MZoYNzmTQGnBIEZuEVzo
XeDvFuNdUzOIuSbDVob79xuFTueABdmpnVrRPlLcKSuFe1GQ9sFJlFI9ikNYBb3mjve9tPDtZ9x2
FiyHg0mGJCh35hdTaVQ6MIfSusMG/i+KY7XPkQ==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8DDxjfEQQ9OjwyVbxSj06+krmpo=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OzjZ6h2o9s1JMpqgWfRl0AT269A=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cOV3Z9TJ9uKUD0F5lq33SPGpfHY=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R1NBpp7gjkhGe2z5zA0ZBTddWR4=</DigestValue>
      </Reference>
      <Reference URI="/xl/calcChain.xml?ContentType=application/vnd.openxmlformats-officedocument.spreadsheetml.calcChain+xml">
        <DigestMethod Algorithm="http://www.w3.org/2000/09/xmldsig#sha1"/>
        <DigestValue>ujrdzAoPbX3sku8apKtZOGM+JnQ=</DigestValue>
      </Reference>
      <Reference URI="/xl/worksheets/sheet4.xml?ContentType=application/vnd.openxmlformats-officedocument.spreadsheetml.worksheet+xml">
        <DigestMethod Algorithm="http://www.w3.org/2000/09/xmldsig#sha1"/>
        <DigestValue>ftvNTZ1SorgTGNby/G0l73SpYVQ=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pRGddxj3TDInDheIY1IikNcQ3FI=</DigestValue>
      </Reference>
      <Reference URI="/xl/comments1.xml?ContentType=application/vnd.openxmlformats-officedocument.spreadsheetml.comments+xml">
        <DigestMethod Algorithm="http://www.w3.org/2000/09/xmldsig#sha1"/>
        <DigestValue>6RMQCzKn6luD/Ec7r9kbxkbnryU=</DigestValue>
      </Reference>
      <Reference URI="/xl/worksheets/sheet2.xml?ContentType=application/vnd.openxmlformats-officedocument.spreadsheetml.worksheet+xml">
        <DigestMethod Algorithm="http://www.w3.org/2000/09/xmldsig#sha1"/>
        <DigestValue>Iwfls4ouLZNWxmVtUdOxzb6Ua6E=</DigestValue>
      </Reference>
      <Reference URI="/xl/worksheets/sheet3.xml?ContentType=application/vnd.openxmlformats-officedocument.spreadsheetml.worksheet+xml">
        <DigestMethod Algorithm="http://www.w3.org/2000/09/xmldsig#sha1"/>
        <DigestValue>uqsMghitnY80Bt4dTk0OjQPZZYE=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uTGNraJ/vEpw7Kk+c1ONcakZvjs=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2024-08-26T08:14:15Z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2024-08-26T08:14:15Z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T2bT6Pkvimg8f1XWfl60fT+dkeHbnlvYQdm3AJREom0=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HMoEVwMkCZv8mkYC0e/ebsdtvytTy+haos+BqCtoWVY=</DigestValue>
    </Reference>
  </SignedInfo>
  <SignatureValue>2JeFqhsbVfiubu06gbvgLUmiu0e/xvE7/xI7NzFikRMaC5Jrks2RHqVz1Xi9+tFX1YXvmmpGM5h2
1tRL48SGdBy3MgU+40cyQp1nt4qaIpc4oy02IiOagssgzIODNOPfQ1COXxD6zcFeeTdNOHId8Kp2
V35M8Qm18/2jPAXA9Pfj+EoWtlumS4VcyF/rrdlC6QTHJp6Xoo9wIBsnOoReJXOF+lnY0JPv8YuL
Sv1TOCMipSlNmY6PWk2tvAlpkW2pr3KKu8EGnPmZzQh+sVF0k6xbropjBnk070gXFAkdxWUmo4tl
45xEI/VQrVeG8AEQBRuKMbbqzpxmHFRlPBJ4AQ==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GL8EDe8Lim6nNLwJ/8nOwBV0K86fCyIkeWmA/rQoPF4=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2024-08-26T09:04:35Z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2024-08-26T09:04:35Z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2024-08-26T02:31:49Z</cp:lastPrinted>
  <dcterms:created xsi:type="dcterms:W3CDTF">2014-09-25T08:23:57Z</dcterms:created>
  <dcterms:modified xsi:type="dcterms:W3CDTF">2024-08-26T02:32:37Z</dcterms:modified>
</cp:coreProperties>
</file>