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7" i="27" l="1"/>
  <c r="E39" i="27" s="1"/>
  <c r="D20" i="27"/>
  <c r="G19" i="27" l="1"/>
  <c r="D19" i="27" l="1"/>
  <c r="D18" i="27"/>
  <c r="E52" i="27" l="1"/>
  <c r="E53" i="27" s="1"/>
  <c r="E45" i="27" l="1"/>
  <c r="E25" i="27" l="1"/>
  <c r="D21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<sst xmlns="http://schemas.openxmlformats.org/spreadsheetml/2006/main" count="1388" uniqueCount="595">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</sst>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0.0000000000000000000"/>
    <numFmt numFmtId="220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219" fontId="48" fillId="0" borderId="0" xfId="0" applyNumberFormat="1" applyFont="1"/>
    <xf numFmtId="167" fontId="11" fillId="0" borderId="60" xfId="65" applyNumberFormat="1" applyFont="1" applyFill="1" applyBorder="1" applyAlignment="1">
      <alignment horizontal="right"/>
    </xf>
    <xf numFmtId="165" fontId="173" fillId="0" borderId="19" xfId="64" applyFont="1" applyFill="1" applyBorder="1" applyAlignment="1">
      <alignment wrapText="1"/>
    </xf>
    <xf numFmtId="166" fontId="173" fillId="0" borderId="70" xfId="499" applyFont="1" applyBorder="1" applyAlignment="1">
      <alignment horizontal="right"/>
    </xf>
    <xf numFmtId="220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4" fontId="173" fillId="0" borderId="18" xfId="65" applyNumberFormat="1" applyFont="1" applyFill="1" applyBorder="1" applyAlignment="1">
      <alignment horizontal="right"/>
    </xf>
    <xf numFmtId="167" fontId="173" fillId="0" borderId="60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5" zoomScale="87" zoomScaleNormal="87" workbookViewId="0">
      <selection activeCell="E31" sqref="E3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561</v>
      </c>
      <c r="B1" s="337"/>
      <c r="C1" s="337"/>
      <c r="D1" s="337"/>
      <c r="E1" s="337"/>
      <c r="F1" s="337"/>
    </row>
    <row r="2" spans="1:6" ht="15.75" customHeight="1">
      <c r="A2" s="361" t="s">
        <v>562</v>
      </c>
      <c r="B2" s="361"/>
      <c r="C2" s="361"/>
      <c r="D2" s="361"/>
      <c r="E2" s="361"/>
      <c r="F2" s="361"/>
    </row>
    <row r="3" spans="1:6" ht="19.5" customHeight="1">
      <c r="A3" s="362" t="s">
        <v>582</v>
      </c>
      <c r="B3" s="362"/>
      <c r="C3" s="362"/>
      <c r="D3" s="362"/>
      <c r="E3" s="362"/>
      <c r="F3" s="362"/>
    </row>
    <row r="4" spans="1:6" ht="18" customHeight="1">
      <c r="A4" s="363" t="s">
        <v>563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564</v>
      </c>
      <c r="B6" s="337"/>
      <c r="C6" s="337"/>
      <c r="D6" s="337"/>
      <c r="E6" s="337"/>
      <c r="F6" s="337"/>
    </row>
    <row r="7" spans="1:6" ht="15.75" customHeight="1">
      <c r="A7" s="337" t="s">
        <v>565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56" t="s">
        <v>570</v>
      </c>
      <c r="B18" s="356"/>
      <c r="C18" s="356"/>
      <c r="D18" s="161" t="str">
        <f>"Từ ngày "&amp;TEXT(G18,"dd/mm/yyyy")&amp;" đến "&amp;TEXT(G19,"dd/mm/yyyy")</f>
        <v>Từ ngày 06/05/2024 đến 12/05/2024</v>
      </c>
      <c r="G18" s="176">
        <v>45418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06/05/2024 to 12/05/2024</v>
      </c>
      <c r="G19" s="176">
        <f>G18+6</f>
        <v>45424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45425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71">
        <f>D20</f>
        <v>45425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542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543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45424</v>
      </c>
      <c r="F25" s="190">
        <v>45417</v>
      </c>
      <c r="G25" s="191"/>
      <c r="H25" s="179"/>
      <c r="K25" s="185"/>
    </row>
    <row r="26" spans="1:11" ht="15.75" customHeight="1">
      <c r="A26" s="359" t="s">
        <v>572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584</v>
      </c>
      <c r="D30" s="208"/>
      <c r="E30" s="163">
        <v>85123996241</v>
      </c>
      <c r="F30" s="278">
        <v>87581156523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585</v>
      </c>
      <c r="D31" s="212"/>
      <c r="E31" s="260">
        <v>13028.84</v>
      </c>
      <c r="F31" s="279">
        <v>12996.27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586</v>
      </c>
      <c r="D34" s="208"/>
      <c r="E34" s="300">
        <v>85702892353</v>
      </c>
      <c r="F34" s="278">
        <v>85123996241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587</v>
      </c>
      <c r="D35" s="206"/>
      <c r="E35" s="296">
        <v>13418.21</v>
      </c>
      <c r="F35" s="279">
        <v>13028.84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575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576</v>
      </c>
      <c r="D37" s="222"/>
      <c r="E37" s="294">
        <f>E34-E30</f>
        <v>578896112</v>
      </c>
      <c r="F37" s="294">
        <v>-2457160282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2545088424</v>
      </c>
      <c r="F39" s="294">
        <v>212057677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583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578</v>
      </c>
      <c r="D41" s="227"/>
      <c r="E41" s="301">
        <v>-1966192312</v>
      </c>
      <c r="F41" s="294">
        <v>-2669217959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573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577</v>
      </c>
      <c r="D45" s="227"/>
      <c r="E45" s="267">
        <f>E35/E31-1</f>
        <v>2.9885239207788183E-2</v>
      </c>
      <c r="F45" s="267">
        <v>2.5061036743618814E-3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588</v>
      </c>
      <c r="D48" s="208"/>
      <c r="E48" s="295">
        <v>14079.48</v>
      </c>
      <c r="F48" s="289">
        <v>14079.48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589</v>
      </c>
      <c r="D49" s="242"/>
      <c r="E49" s="295">
        <v>11226.03</v>
      </c>
      <c r="F49" s="289">
        <v>11226.03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574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590</v>
      </c>
      <c r="D51" s="246"/>
      <c r="E51" s="298">
        <v>230.2</v>
      </c>
      <c r="F51" s="298">
        <v>230.2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591</v>
      </c>
      <c r="D52" s="240"/>
      <c r="E52" s="299">
        <f>E51*E35</f>
        <v>3088871.9419999998</v>
      </c>
      <c r="F52" s="299">
        <v>2999238.9679999999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579</v>
      </c>
      <c r="D53" s="247"/>
      <c r="E53" s="277">
        <f>E52/E34</f>
        <v>3.6041630068648144E-5</v>
      </c>
      <c r="F53" s="277">
        <v>3.5233766040643373E-5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592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1v5mBzrLNbMzXuuxit2Hc7K5gbk=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xPtdmqgpxsVGJBLNSxDNaqaxqc4=</DigestValue>
    </Reference>
  </SignedInfo>
  <SignatureValue>wg/uxyCQq983Jn74E2k18NntY6B/D3/gMI69r4y6pUG2cKub3gAais1uM9gwQK7nJ20OHYeD7JX7
dgWTeGfWge1wlKkFSTWh7dXy4GM+Biw7do/N+iD9tyUuZtbcCQ88OJZc44bHVklukw90zSvytviT
WuY13r/mSPz26YweT/E=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xG0KSX2AVxgRZhJUdq/+f4R2NNU=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DPuy4HMEJEaAyT0XTofmsLxJ9b0=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4WjMuayPiDj4Qe3TrAIiT/fLogk=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uHeO719i3ShIpf1HY1YV6dkWDKw=</DigestValue>
      </Reference>
      <Reference URI="/xl/worksheets/sheet6.xml?ContentType=application/vnd.openxmlformats-officedocument.spreadsheetml.worksheet+xml">
        <DigestMethod Algorithm="http://www.w3.org/2000/09/xmldsig#sha1"/>
        <DigestValue>rTuM/i9wABEaXBQ8AdBTiTqGCiQ=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2024-05-13T07:37:58Z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2024-05-13T07:37:58Z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PBOTL8Dm/wdKK433gU6ksX9xVdI=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JZi0dBWURNFty2NXYasQxUZp5es=</DigestValue>
    </Reference>
  </SignedInfo>
  <SignatureValue>hQt+FXZNOtQGZQ60llrXbr+J0s4EPTFGBid6Diwaro3lRgwFHzOQoIg/UTXmmFrW/hZfeE+wovuH
m03IaRYt8HuU4oZNtY4Shf4EoaZjMTHWKUkOC41ZkJ8WXmNJ055I16egk0/jvjCYkT/kbUq2+1WZ
lS+WxTcVGgvbAzra4o4=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xG0KSX2AVxgRZhJUdq/+f4R2NNU=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DPuy4HMEJEaAyT0XTofmsLxJ9b0=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4WjMuayPiDj4Qe3TrAIiT/fLogk=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uHeO719i3ShIpf1HY1YV6dkWDKw=</DigestValue>
      </Reference>
      <Reference URI="/xl/worksheets/sheet6.xml?ContentType=application/vnd.openxmlformats-officedocument.spreadsheetml.worksheet+xml">
        <DigestMethod Algorithm="http://www.w3.org/2000/09/xmldsig#sha1"/>
        <DigestValue>rTuM/i9wABEaXBQ8AdBTiTqGCiQ=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2024-05-13T10:42:57Z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2024-05-13T10:42:57Z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2024-05-13T02:01:38Z</dcterms:modified>
</cp:coreProperties>
</file>