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9" i="27"/>
  <c r="F37" i="27"/>
  <c r="F53" i="27" l="1"/>
  <c r="F52" i="27"/>
  <c r="G19" i="27" l="1"/>
  <c r="D20" i="27" s="1"/>
  <c r="E30" i="27" l="1"/>
  <c r="E31" i="27"/>
  <c r="E52" i="27" l="1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<sst xmlns="http://schemas.openxmlformats.org/spreadsheetml/2006/main" count="1388" uniqueCount="597">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</sst>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6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6" fontId="146" fillId="0" borderId="16">
      <alignment horizontal="left" vertical="top"/>
    </xf>
    <xf numFmtId="166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8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5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9" zoomScale="75" zoomScaleNormal="75" workbookViewId="0">
      <selection activeCell="H43" sqref="H4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13/05/2024 đến 19/05/2024</v>
      </c>
      <c r="G18" s="176">
        <v>45425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13/05/2024 to 19/05/2024</v>
      </c>
      <c r="G19" s="176">
        <f>G18+6</f>
        <v>45431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45432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45432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2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45431</v>
      </c>
      <c r="F25" s="191">
        <f>+G18-1</f>
        <v>45424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162477891787</v>
      </c>
      <c r="F30" s="282">
        <v>151307413218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12202.8</v>
      </c>
      <c r="F31" s="283">
        <v>12133.83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303">
        <v>172724034483</v>
      </c>
      <c r="F34" s="282">
        <v>162477891787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304">
        <v>12504.95</v>
      </c>
      <c r="F35" s="283">
        <v>12202.8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10246142696</v>
      </c>
      <c r="F37" s="275">
        <f>F34-F30</f>
        <v>11170478569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3909844317</v>
      </c>
      <c r="F39" s="265">
        <f>F37-F41</f>
        <v>821245685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6336298379</v>
      </c>
      <c r="F41" s="305">
        <v>10349232884</v>
      </c>
      <c r="G41" s="210"/>
      <c r="H41" s="300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2.4760710656570817E-2</v>
      </c>
      <c r="F45" s="269">
        <f>F35/F31-1</f>
        <v>5.6841079856895238E-3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7">
        <v>9899.41</v>
      </c>
      <c r="F49" s="293">
        <v>9820.85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306">
        <v>566557.1</v>
      </c>
      <c r="F51" s="299">
        <v>566557.1</v>
      </c>
      <c r="G51" s="298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280">
        <f>E51*E35</f>
        <v>7084768207.6450005</v>
      </c>
      <c r="F52" s="280">
        <f>F51*F35</f>
        <v>6913582979.8799992</v>
      </c>
      <c r="G52" s="29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1">
        <f>E52/E34</f>
        <v>4.1017848088433249E-2</v>
      </c>
      <c r="F53" s="281">
        <f>F52/F34</f>
        <v>4.2550915105073764E-2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TAtx/9mtszrB4yKwzDf+yPgJS8Y=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T7CymYG1jEueZXDeS7QRe9NKqTo=</DigestValue>
    </Reference>
  </SignedInfo>
  <SignatureValue>uB9Eeir44dkPy7IvhcD4EWUUV8AujkalI/C5Gma8StxoVsWMK/RixwB0D8Qb5BQB1f9eYDHkZ6HP
6pXeHdMFP4GlQkH/dw4vPOOCkiAylfzp9RnKpxj9eQ9n6Mo9mCBrGF+PxvPyyM7tvUAlk8tESMlV
dcfIS2EQUyxcBMrta4U=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8eWirtUWZiWJZeBwWtiQjKQq/QY=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ATYb7vqlo5HwCsKzJXoAN61YgcQ=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sczrx1HZg7znK35ZKpGmXdNIPWQ=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2024-05-20T11:08:59Z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2024-05-20T11:08:59Z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gGvwB9On2/75MHOIjS96vWF7lvs=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xULnpStxycfP+GpQ5UDkIFTAbnU=</DigestValue>
    </Reference>
  </SignedInfo>
  <SignatureValue>b2gpD47UaVuMkHp5DnflE2Y15Px2gtnaw4hWJ3GaXwycHzuntZqvnGHZh8uL95DnQhpLZki0ApT/
gMB9VT4/o72Tok+6guNHLoq11sPfKVvptgP8k1lhjXHuvv6vkHzc7UqbEOk8zrcuGWCuLgY/VRZX
H9pRaTU29U0rKlmA0lM=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8eWirtUWZiWJZeBwWtiQjKQq/QY=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ATYb7vqlo5HwCsKzJXoAN61YgcQ=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sczrx1HZg7znK35ZKpGmXdNIPWQ=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2024-05-20T11:26:20Z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2024-05-20T11:26:20Z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2024-05-20T01:51:46Z</dcterms:modified>
</cp:coreProperties>
</file>