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20" i="27" s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<sst xmlns="http://schemas.openxmlformats.org/spreadsheetml/2006/main" count="1388" uniqueCount="597">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</sst>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3" zoomScale="75" zoomScaleNormal="75" workbookViewId="0">
      <selection activeCell="G19" sqref="G1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584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0" t="s">
        <v>572</v>
      </c>
      <c r="B18" s="380"/>
      <c r="C18" s="380"/>
      <c r="D18" s="161" t="str">
        <f>"Từ ngày "&amp;TEXT(G18,"dd/mm/yyyy")&amp;" đến "&amp;TEXT(G19,"dd/mm/yyyy")</f>
        <v>Từ ngày 29/04/2024 đến 05/05/2024</v>
      </c>
      <c r="G18" s="176">
        <v>45411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29/04/2024 to 05/05/2024</v>
      </c>
      <c r="G19" s="176">
        <f>G18+6</f>
        <v>45417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G19+4</f>
        <v>45421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8">
        <f>D20</f>
        <v>45421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2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45417</v>
      </c>
      <c r="F25" s="191">
        <f>+G18-1</f>
        <v>45410</v>
      </c>
      <c r="G25" s="192"/>
      <c r="H25" s="179"/>
      <c r="K25" s="185"/>
    </row>
    <row r="26" spans="1:11" ht="15.75" customHeight="1">
      <c r="A26" s="353" t="s">
        <v>574</v>
      </c>
      <c r="B26" s="354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6">
        <v>1.1000000000000001</v>
      </c>
      <c r="B30" s="367"/>
      <c r="C30" s="208" t="s">
        <v>586</v>
      </c>
      <c r="D30" s="209"/>
      <c r="E30" s="163">
        <f>F34</f>
        <v>160015700245</v>
      </c>
      <c r="F30" s="282">
        <v>147782349104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587</v>
      </c>
      <c r="D31" s="213"/>
      <c r="E31" s="261">
        <f>F35</f>
        <v>12120.47</v>
      </c>
      <c r="F31" s="283">
        <v>11797.94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588</v>
      </c>
      <c r="D34" s="209"/>
      <c r="E34" s="303">
        <v>151307413218</v>
      </c>
      <c r="F34" s="282">
        <v>160015700245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589</v>
      </c>
      <c r="D35" s="207"/>
      <c r="E35" s="304">
        <v>12133.83</v>
      </c>
      <c r="F35" s="283">
        <v>12120.47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-8708287027</v>
      </c>
      <c r="F37" s="275">
        <f>F34-F30</f>
        <v>12233351141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167356895</v>
      </c>
      <c r="F39" s="265">
        <f>F37-F41</f>
        <v>4116180139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-8875643922</v>
      </c>
      <c r="F41" s="305">
        <v>8117171002</v>
      </c>
      <c r="G41" s="210"/>
      <c r="H41" s="300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1.1022674863268023E-3</v>
      </c>
      <c r="F45" s="269">
        <f>F35/F31-1</f>
        <v>2.7337823382725945E-2</v>
      </c>
      <c r="G45" s="200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78">
        <v>5.2</v>
      </c>
      <c r="B49" s="379"/>
      <c r="C49" s="242" t="s">
        <v>591</v>
      </c>
      <c r="D49" s="243"/>
      <c r="E49" s="307">
        <v>9710.0400000000009</v>
      </c>
      <c r="F49" s="293">
        <v>9710.0400000000009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6" t="s">
        <v>592</v>
      </c>
      <c r="D51" s="247"/>
      <c r="E51" s="306">
        <v>501250.14</v>
      </c>
      <c r="F51" s="299">
        <v>501250.14</v>
      </c>
      <c r="G51" s="298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593</v>
      </c>
      <c r="D52" s="241"/>
      <c r="E52" s="280">
        <f>E51*E35</f>
        <v>6082083986.2362003</v>
      </c>
      <c r="F52" s="280">
        <f>F51*F35</f>
        <v>6075387284.3657999</v>
      </c>
      <c r="G52" s="297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8" t="s">
        <v>581</v>
      </c>
      <c r="D53" s="248"/>
      <c r="E53" s="281">
        <f>E52/E34</f>
        <v>4.0196867138778479E-2</v>
      </c>
      <c r="F53" s="281">
        <f>F52/F34</f>
        <v>3.7967444913616449E-2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43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5"/>
      <c r="F63" s="345"/>
    </row>
    <row r="64" spans="1:10" ht="14.25" customHeight="1">
      <c r="A64" s="256"/>
      <c r="B64" s="256"/>
      <c r="C64" s="257"/>
      <c r="D64" s="173"/>
      <c r="E64" s="346"/>
      <c r="F64" s="346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j+kzc0E3J0LM2wzv6I6d9op+18Q=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KrOEoWRahG93lDhAZM7nzs81J0A=</DigestValue>
    </Reference>
  </SignedInfo>
  <SignatureValue>mnLEQME2zWGc0vKekqkwPZbpYb4xFWa/djUrRgmDOwUFdHGPVdMULj7OPSzREMi9fSVMOdkmn/8W
y0U8H6VJnxl/nsNzwvXy73DOdh1JagBzcjIhSDGKAggyOqzxocqeP32zVSjwZaMyZ78Y3cOu32a8
WEaBy6wimvrO5CVAk8E=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36PT7NEapOMXf1vmpaC3dtDyLIQ=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mx7QGR75NmNWF6tc3cdW/bXaJXQ=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nNgd1sSSPNZ2Su1wignlzn4lsME=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2024-05-06T08:34:46Z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2024-05-06T08:34:46Z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0ZEyjEH6qkATDdtqcP6MhQS31ZU=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uzubjex+xt/q4OQ4qDEA0exwLO8=</DigestValue>
    </Reference>
  </SignedInfo>
  <SignatureValue>f0/+zgjw6apz3T27wUAD4/mQ3EpQGum2aQBE9Xw8zYVBkLcO5Tpx1dB3N6GAQ3MuQ61xMz5aoB43
f2XTGQjow46T4+t1xsetayg9YCGGK6D3dWi/4E9I6bltX9YmdELMe4rPxErTT7HqYDJxSd7Uvk/G
aJPZdB446cP10pYjX8I=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36PT7NEapOMXf1vmpaC3dtDyLIQ=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mx7QGR75NmNWF6tc3cdW/bXaJXQ=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nNgd1sSSPNZ2Su1wignlzn4lsME=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2024-05-06T10:38:24Z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2024-05-06T10:38:24Z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2024-05-06T02:52:08Z</dcterms:modified>
</cp:coreProperties>
</file>