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9" i="27" l="1"/>
  <c r="E45" i="27"/>
  <c r="E37" i="27"/>
  <c r="E30" i="27" l="1"/>
  <c r="E31" i="27" l="1"/>
  <c r="G18" i="27" l="1"/>
  <c r="G19" i="27" l="1"/>
  <c r="E25" i="27" s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<sst xmlns="http://schemas.openxmlformats.org/spreadsheetml/2006/main" count="1388" uniqueCount="597">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</sst>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2" zoomScale="93" zoomScaleNormal="93" workbookViewId="0">
      <selection activeCell="H49" sqref="H49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584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1" t="s">
        <v>572</v>
      </c>
      <c r="B18" s="361"/>
      <c r="C18" s="361"/>
      <c r="D18" s="161" t="str">
        <f>"Từ ngày "&amp;TEXT(G18,"dd/mm/yyyy")&amp;" đến "&amp;TEXT(G19,"dd/mm/yyyy")</f>
        <v>Từ ngày 25/12/2023 đến 31/12/2023</v>
      </c>
      <c r="G18" s="176">
        <f>F25+1</f>
        <v>45285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25/12/2023 to 31/12/2023</v>
      </c>
      <c r="G19" s="176">
        <f>+G18+6</f>
        <v>45291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45292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6">
        <f>D20</f>
        <v>45292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45291</v>
      </c>
      <c r="F25" s="191">
        <v>45284</v>
      </c>
      <c r="G25" s="192"/>
      <c r="H25" s="179"/>
      <c r="K25" s="185"/>
    </row>
    <row r="26" spans="1:11" ht="15.75" customHeight="1">
      <c r="A26" s="364" t="s">
        <v>574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586</v>
      </c>
      <c r="D30" s="209"/>
      <c r="E30" s="163">
        <f>F34</f>
        <v>83015334870</v>
      </c>
      <c r="F30" s="284">
        <v>82796952555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587</v>
      </c>
      <c r="D31" s="213"/>
      <c r="E31" s="261">
        <f>F35</f>
        <v>13343.47</v>
      </c>
      <c r="F31" s="285">
        <v>13336.01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588</v>
      </c>
      <c r="D34" s="209"/>
      <c r="E34" s="163">
        <v>84324335182</v>
      </c>
      <c r="F34" s="284">
        <v>83015334870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589</v>
      </c>
      <c r="D35" s="207"/>
      <c r="E35" s="261">
        <v>13519.73</v>
      </c>
      <c r="F35" s="285">
        <v>13343.47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6">
        <f>E34-E30</f>
        <v>1309000312</v>
      </c>
      <c r="F37" s="289">
        <v>218382315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1096532896</v>
      </c>
      <c r="F39" s="290">
        <v>47631675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89">
        <v>212467416</v>
      </c>
      <c r="F41" s="289">
        <v>170750640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575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70">
        <f>E35/E31-1</f>
        <v>1.3209457509928191E-2</v>
      </c>
      <c r="F45" s="295">
        <v>5.5938770291863449E-4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590</v>
      </c>
      <c r="D48" s="209"/>
      <c r="E48" s="304">
        <v>13519.73</v>
      </c>
      <c r="F48" s="299">
        <v>13461.13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591</v>
      </c>
      <c r="D49" s="243"/>
      <c r="E49" s="304">
        <v>10745.09</v>
      </c>
      <c r="F49" s="298">
        <v>10690.14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576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592</v>
      </c>
      <c r="D51" s="247"/>
      <c r="E51" s="281">
        <v>22717.759999999998</v>
      </c>
      <c r="F51" s="281">
        <v>22717.759999999998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593</v>
      </c>
      <c r="D52" s="241"/>
      <c r="E52" s="306">
        <v>307137981.4048</v>
      </c>
      <c r="F52" s="281">
        <v>303133749.02719998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581</v>
      </c>
      <c r="D53" s="248"/>
      <c r="E53" s="282">
        <v>3.6423409771555735E-3</v>
      </c>
      <c r="F53" s="283">
        <v>3.6515391945584519E-3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594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Og/a9ML6Am6m/p7U5iXeXD1dUO4=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NlMvcVDnGydywQGEqmtuCuW/glU=</DigestValue>
    </Reference>
  </SignedInfo>
  <SignatureValue>EdWvsV3J8inxcUF/dsqkbYI0U+d3m/jx3LqIPOyJhNgDh2ZnnlQkF7BZUZfr5ntI/bTKCVCa8l/A
CcRC2ag1jGAwtrC6qKMG6Pfa2tifK8LxGQOQmeSYE77BJSjQOBDvuoiIzAGb7RfPfDVEoi6YNOTC
HjPB9yWX/0naJl/MuFY=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Jdvo/oRzC7m+5r3nzNyrgEX8Wrw=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3AVtUvkhb3o9b3APhgiy9cjL2aQ=</DigestValue>
      </Reference>
      <Reference URI="/xl/styles.xml?ContentType=application/vnd.openxmlformats-officedocument.spreadsheetml.styles+xml">
        <DigestMethod Algorithm="http://www.w3.org/2000/09/xmldsig#sha1"/>
        <DigestValue>iJFuKtH5cnd5acuek11wxYqlSeg=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jtXOGiGXa+uBttG2TIezgx/Ce/I=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2024-01-02T11:13:17Z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2024-01-02T11:13:17Z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H+qiZgsV4aCP66p9n9BXTcqtQcs=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4se00/e8D6yEySmHGyw+nP0h4ZA=</DigestValue>
    </Reference>
  </SignedInfo>
  <SignatureValue>bFjN968f+9GLACHmIc7gdBZBacGS0t3S8SlunTdULUwe2NokXwMUXMCgdTFhXbYMMoqRqhqJHWow
34U4ALuVOQwlJ3dxU1ug8Jyrcqpf+4UVBa58JsWo/GnWGzt0aQOrzpGBkTIKzmlQMgUw85XI7fIY
EFIf/noWBP4af6MyMGY=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Jdvo/oRzC7m+5r3nzNyrgEX8Wrw=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3AVtUvkhb3o9b3APhgiy9cjL2aQ=</DigestValue>
      </Reference>
      <Reference URI="/xl/styles.xml?ContentType=application/vnd.openxmlformats-officedocument.spreadsheetml.styles+xml">
        <DigestMethod Algorithm="http://www.w3.org/2000/09/xmldsig#sha1"/>
        <DigestValue>iJFuKtH5cnd5acuek11wxYqlSeg=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jtXOGiGXa+uBttG2TIezgx/Ce/I=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2024-01-03T03:10:00Z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2024-01-03T03:10:00Z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2024-01-02T04:48:40Z</dcterms:modified>
</cp:coreProperties>
</file>