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<sst xmlns="http://schemas.openxmlformats.org/spreadsheetml/2006/main" count="1409" uniqueCount="616">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</sst>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42" zoomScaleNormal="100" workbookViewId="0">
      <selection activeCell="F67" sqref="F67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5" t="s">
        <v>586</v>
      </c>
      <c r="B1" s="395"/>
      <c r="C1" s="395"/>
      <c r="D1" s="395"/>
      <c r="E1" s="395"/>
      <c r="F1" s="395"/>
    </row>
    <row r="2" spans="1:9" ht="15.75" customHeight="1">
      <c r="A2" s="383" t="s">
        <v>587</v>
      </c>
      <c r="B2" s="383"/>
      <c r="C2" s="383"/>
      <c r="D2" s="383"/>
      <c r="E2" s="383"/>
      <c r="F2" s="383"/>
    </row>
    <row r="3" spans="1:9" ht="25.5" customHeight="1">
      <c r="A3" s="384" t="s">
        <v>588</v>
      </c>
      <c r="B3" s="384"/>
      <c r="C3" s="384"/>
      <c r="D3" s="384"/>
      <c r="E3" s="384"/>
      <c r="F3" s="384"/>
    </row>
    <row r="4" spans="1:9" ht="26.25" customHeight="1">
      <c r="A4" s="385" t="s">
        <v>589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386" t="s">
        <v>594</v>
      </c>
      <c r="B18" s="386"/>
      <c r="C18" s="386"/>
      <c r="D18" s="161" t="str">
        <f>"Từ ngày "&amp;TEXT(G18,"dd/mm/yyyy;@")&amp;" đến "&amp;TEXT(G19,"dd/mm/yyyy;@")</f>
        <v>Từ ngày 13/12/2023 đến 19/12/2023</v>
      </c>
      <c r="G18" s="169">
        <v>45273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13/12/2023 to 19/12/2023</v>
      </c>
      <c r="G19" s="169">
        <v>45279</v>
      </c>
      <c r="H19" s="197"/>
    </row>
    <row r="20" spans="1:11" s="177" customFormat="1" ht="15.75" customHeight="1">
      <c r="A20" s="386" t="s">
        <v>590</v>
      </c>
      <c r="B20" s="386"/>
      <c r="C20" s="386"/>
      <c r="D20" s="161">
        <f>G19+2</f>
        <v>45281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45281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575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45279</v>
      </c>
      <c r="F25" s="277">
        <v>45272</v>
      </c>
      <c r="G25" s="182"/>
      <c r="K25" s="186"/>
    </row>
    <row r="26" spans="1:11" ht="15.75" customHeight="1">
      <c r="A26" s="387" t="s">
        <v>595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597</v>
      </c>
      <c r="D30" s="206"/>
      <c r="E30" s="320">
        <f>F34</f>
        <v>46193218870</v>
      </c>
      <c r="F30" s="282">
        <v>46432410840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598</v>
      </c>
      <c r="D31" s="210"/>
      <c r="E31" s="321">
        <f>F35</f>
        <v>9238.64</v>
      </c>
      <c r="F31" s="283">
        <v>9286.48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599</v>
      </c>
      <c r="D34" s="206"/>
      <c r="E34" s="320">
        <v>44857287283</v>
      </c>
      <c r="F34" s="282">
        <v>46193218870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600</v>
      </c>
      <c r="D35" s="204"/>
      <c r="E35" s="321">
        <v>8971.4500000000007</v>
      </c>
      <c r="F35" s="283">
        <v>9238.64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-1335931587</v>
      </c>
      <c r="F37" s="287">
        <v>-239191970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-1335931587</v>
      </c>
      <c r="F39" s="287">
        <v>-239191970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-267.18999999999869</v>
      </c>
      <c r="F43" s="290">
        <v>-47.840000000000146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602</v>
      </c>
      <c r="D47" s="204"/>
      <c r="E47" s="331">
        <v>41455047099</v>
      </c>
      <c r="F47" s="293">
        <v>41455047099</v>
      </c>
      <c r="G47" s="276"/>
      <c r="H47" s="208"/>
      <c r="I47" s="207"/>
    </row>
    <row r="48" spans="1:11" ht="15.75" customHeight="1">
      <c r="A48" s="409" t="s">
        <v>596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7030</v>
      </c>
      <c r="F50" s="294">
        <v>7380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7240</v>
      </c>
      <c r="F52" s="296">
        <v>7030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2.9871977240398292E-2</v>
      </c>
      <c r="F54" s="297">
        <v>-4.7425474254742549E-2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603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604</v>
      </c>
      <c r="D58" s="250"/>
      <c r="E58" s="328">
        <f>E52-E35</f>
        <v>-1731.4500000000007</v>
      </c>
      <c r="F58" s="290">
        <v>-2208.6399999999994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-0.19299555813162872</v>
      </c>
      <c r="F60" s="300">
        <v>-0.23906549015872461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606</v>
      </c>
      <c r="D64" s="257"/>
      <c r="E64" s="342">
        <v>6130</v>
      </c>
      <c r="F64" s="303">
        <v>6110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421" t="s">
        <v>615</v>
      </c>
      <c r="F69" s="421"/>
    </row>
    <row r="70" spans="1:8">
      <c r="B70" s="270" t="s">
        <v>609</v>
      </c>
      <c r="D70" s="261"/>
      <c r="E70" s="420" t="s">
        <v>571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kmBKMMR9DwpyvZ5OnQcc3KQ+0RA=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BRQ+uIbXjjo86x9aBUFefEEhqZs=</DigestValue>
    </Reference>
  </SignedInfo>
  <SignatureValue>dTDvRQhpeurHzrhEAeIUatVMljP4aZ9nM9XkIf3ar4U+0tl2ClnxyHBhtB5bYxeWxVvcr6l6mbkk
JJjP/Hk+BTiGQEKdPBWkjDBpa6mSsxOIwJ35GZ3aJGty9dx2obiZJvab8rC9ZzNiT6RX7Ize8EH+
qU9MNtIEUzD1o6f+KFc=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SM7CikiOCZLBem8IgHoG8AluAE8=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2023-12-20T10:46:48Z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2023-12-20T10:46:48Z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bRKAr6xa07upGIcZQoUCT4cEmM0=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VcUdyPUGodrPdRv3lczkGOyeTOU=</DigestValue>
    </Reference>
  </SignedInfo>
  <SignatureValue>KZAPArGGDd5GuWocBvEm0nbCwqan0w5JJwWppUZjvHXDyFQ3RHW2FDmsy+ac5VdGPhit1fQeEDQg
SI3L2DFNe9TiXkbzrJPVR71CDs9plEg0ua8qNCGcplC/HxuPuRY3xOHgosngkOWBdGjPkXI7MM9x
VvrsZ5tcz5h5oByunGE=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SM7CikiOCZLBem8IgHoG8AluAE8=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2023-12-20T11:25:46Z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2023-12-20T11:25:46Z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2023-09-27T06:41:54Z</cp:lastPrinted>
  <dcterms:created xsi:type="dcterms:W3CDTF">2014-09-25T08:23:57Z</dcterms:created>
  <dcterms:modified xsi:type="dcterms:W3CDTF">2023-12-20T03:52:40Z</dcterms:modified>
</cp:coreProperties>
</file>