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90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45" i="27"/>
  <c r="E37" i="27"/>
  <c r="E39" i="27" l="1"/>
  <c r="G19" i="27" l="1"/>
  <c r="E25" i="27" l="1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<sst xmlns="http://schemas.openxmlformats.org/spreadsheetml/2006/main" count="1388" uniqueCount="597">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</sst>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4" formatCode="0.0000000000000000000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43" fontId="173" fillId="0" borderId="45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D36" sqref="D3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563</v>
      </c>
      <c r="B1" s="337"/>
      <c r="C1" s="337"/>
      <c r="D1" s="337"/>
      <c r="E1" s="337"/>
      <c r="F1" s="337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566</v>
      </c>
      <c r="B6" s="337"/>
      <c r="C6" s="337"/>
      <c r="D6" s="337"/>
      <c r="E6" s="337"/>
      <c r="F6" s="337"/>
    </row>
    <row r="7" spans="1:6" ht="15.75" customHeight="1">
      <c r="A7" s="337" t="s">
        <v>567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6" t="s">
        <v>572</v>
      </c>
      <c r="B18" s="356"/>
      <c r="C18" s="356"/>
      <c r="D18" s="161" t="str">
        <f>"Từ ngày "&amp;TEXT(G18,"dd/mm/yyyy")&amp;" đến "&amp;TEXT(G19,"dd/mm/yyyy")</f>
        <v>Từ ngày 25/09/2023 đến 01/10/2023</v>
      </c>
      <c r="G18" s="176">
        <v>45194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25/09/2023 to 01/10/2023</v>
      </c>
      <c r="G19" s="176">
        <f>G18+6</f>
        <v>45200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45201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1">
        <f>D20</f>
        <v>45201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560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45200</v>
      </c>
      <c r="F25" s="190">
        <v>45193</v>
      </c>
      <c r="G25" s="191"/>
      <c r="H25" s="179"/>
      <c r="K25" s="185"/>
    </row>
    <row r="26" spans="1:11" ht="15.75" customHeight="1">
      <c r="A26" s="359" t="s">
        <v>574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2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3"/>
      <c r="F28" s="294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586</v>
      </c>
      <c r="D30" s="208"/>
      <c r="E30" s="163">
        <v>72722777080</v>
      </c>
      <c r="F30" s="280">
        <v>75197417320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587</v>
      </c>
      <c r="D31" s="212"/>
      <c r="E31" s="260">
        <v>12982.51</v>
      </c>
      <c r="F31" s="281">
        <v>13509.12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2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3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588</v>
      </c>
      <c r="D34" s="208"/>
      <c r="E34" s="298">
        <v>69905221498</v>
      </c>
      <c r="F34" s="280">
        <v>72722777080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589</v>
      </c>
      <c r="D35" s="206"/>
      <c r="E35" s="299">
        <v>12403.82</v>
      </c>
      <c r="F35" s="281">
        <v>12982.51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577</v>
      </c>
      <c r="D36" s="218"/>
      <c r="E36" s="280"/>
      <c r="F36" s="284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7">
        <f>E34-E30</f>
        <v>-2817555582</v>
      </c>
      <c r="F37" s="297">
        <v>-2474640240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80"/>
      <c r="F38" s="284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7">
        <f>E37-E41</f>
        <v>-3232949547</v>
      </c>
      <c r="F39" s="297">
        <v>-2958442961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585</v>
      </c>
      <c r="D40" s="229"/>
      <c r="E40" s="263"/>
      <c r="F40" s="285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0">
        <v>415393965</v>
      </c>
      <c r="F41" s="300">
        <v>483802721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6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7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575</v>
      </c>
      <c r="D44" s="224"/>
      <c r="E44" s="266"/>
      <c r="F44" s="288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-4.4574585345977025E-2</v>
      </c>
      <c r="F45" s="267">
        <v>-3.898181376729204E-2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9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0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590</v>
      </c>
      <c r="D48" s="208"/>
      <c r="E48" s="301">
        <v>13940.6</v>
      </c>
      <c r="F48" s="291">
        <v>13940.6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591</v>
      </c>
      <c r="D49" s="242"/>
      <c r="E49" s="301">
        <v>9986.9500000000007</v>
      </c>
      <c r="F49" s="291">
        <v>9986.9500000000007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593</v>
      </c>
      <c r="D52" s="240"/>
      <c r="E52" s="295">
        <f>E51*E35</f>
        <v>28878821.800399996</v>
      </c>
      <c r="F52" s="295">
        <v>30226139.4322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581</v>
      </c>
      <c r="D53" s="247"/>
      <c r="E53" s="278">
        <v>4.4941764530781388E-4</v>
      </c>
      <c r="F53" s="279">
        <v>4.4941764530781388E-4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6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xxZpCgt3IVn4dV1F2Ruy5KBl/08=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+K05eAv40a83x+gCWnTiqrvcUCI=</DigestValue>
    </Reference>
  </SignedInfo>
  <SignatureValue>oARJcREnHt5DUyh4ntvJxOsLMm/+82NAXn1J0LsNRVShtKQlUBr3KT4kRg7gfcALg/BqeAvKY0Jj
P2USpx0Otrf877gs6pNXXUzwJzNyuCeIElC6gXSyiPw4MbwF884KDFZ+8sEeTydMiBSmeCgfs7yB
FI3azAbtgtte60Vxyus=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cd/8KmOU+c5z1z5cqbwC4L7iAyE=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xee+HbYBIBc0mRdX7uHI/Ko9DXc=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TOR86mQ4TGSOVe4nxLoNHNh2GKk=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cTyB3hx770dEesVhjtU0jHuiXlc=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2023-10-02T10:03:06Z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2023-10-02T10:03:06Z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Cw7jNxRJ25W2kq1MpKB8FXFFrYQ=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ywE3sFEDKkEBDFzuxbkaSXLRF+E=</DigestValue>
    </Reference>
  </SignedInfo>
  <SignatureValue>IIi94h4faYUhVb6OW/iMyMF0DcAaDhNwkOtJEKlGFByan3zzqx8H+WTTvG0NXeHUS7y2H4EcIbn7
Z8E7Sv9TkBV1qsCXyZ+wM35709Fsvq3TGlfsB/cWxcDZcUd08VvUQbk4RvQOHGMQtNRpgPnD/LI6
TTSoQdYo3hVpMzK1GY8=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cd/8KmOU+c5z1z5cqbwC4L7iAyE=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xee+HbYBIBc0mRdX7uHI/Ko9DXc=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TOR86mQ4TGSOVe4nxLoNHNh2GKk=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cTyB3hx770dEesVhjtU0jHuiXlc=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2023-10-02T11:18:17Z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2023-10-02T11:18:17Z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2022-12-19T07:25:09Z</cp:lastPrinted>
  <dcterms:created xsi:type="dcterms:W3CDTF">2014-09-25T08:23:57Z</dcterms:created>
  <dcterms:modified xsi:type="dcterms:W3CDTF">2023-10-02T10:00:21Z</dcterms:modified>
</cp:coreProperties>
</file>