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SME - QUY DT CP DN VUA VA NHO TECHCOM - 18092896 - BIDB506868\4. BAO CAO\BAO CAO TUAN\"/>
    </mc:Choice>
  </mc:AlternateContent>
  <bookViews>
    <workbookView xWindow="0" yWindow="0" windowWidth="19200" windowHeight="1056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print'!$A$1:$F$64</definedName>
    <definedName name="_xlnm.Print_Area" localSheetId="2">'RIGHT VALUATION'!$A$1:$G$23</definedName>
    <definedName name="_xlnm.Print_Titles" localSheetId="5">'PL25 to print'!$23:$23</definedName>
  </definedNames>
  <calcPr calcId="162913"/>
</workbook>
</file>

<file path=xl/calcChain.xml><?xml version="1.0" encoding="utf-8"?>
<calcChain xmlns="http://schemas.openxmlformats.org/spreadsheetml/2006/main">
  <c r="E53" i="27" l="1"/>
  <c r="E52" i="27"/>
  <c r="E45" i="27"/>
  <c r="E39" i="27"/>
  <c r="E37" i="27"/>
  <c r="E31" i="27"/>
  <c r="E30" i="27"/>
  <c r="E25" i="27"/>
  <c r="G19" i="27"/>
  <c r="D20" i="27"/>
  <c r="D19" i="27"/>
  <c r="D18" i="27"/>
  <c r="D21" i="27"/>
  <c r="C37" i="23"/>
  <c r="E24" i="23"/>
  <c r="W179" i="14"/>
  <c r="A10" i="14"/>
  <c r="A11" i="14"/>
  <c r="A12" i="14"/>
  <c r="A13" i="14"/>
  <c r="A14" i="14"/>
  <c r="A15" i="14"/>
  <c r="A16" i="14"/>
  <c r="A17" i="14"/>
  <c r="A18" i="14"/>
  <c r="A19" i="14"/>
  <c r="A20" i="14"/>
  <c r="A21" i="14"/>
  <c r="A22" i="14"/>
  <c r="A23" i="14"/>
  <c r="A24" i="14"/>
  <c r="A25" i="14"/>
  <c r="A26" i="14"/>
  <c r="A27" i="14"/>
  <c r="A28" i="14"/>
  <c r="A29" i="14"/>
  <c r="A30" i="14"/>
  <c r="A31" i="14"/>
  <c r="A32" i="14"/>
  <c r="A33" i="14"/>
  <c r="A34" i="14"/>
  <c r="A35" i="14"/>
  <c r="A36" i="14"/>
  <c r="A37" i="14"/>
  <c r="A38" i="14"/>
  <c r="A39" i="14"/>
  <c r="A40" i="14"/>
  <c r="A41" i="14"/>
  <c r="A42" i="14"/>
  <c r="A43" i="14"/>
  <c r="A44" i="14"/>
  <c r="A45" i="14"/>
  <c r="A46" i="14"/>
  <c r="A47" i="14"/>
  <c r="A48" i="14"/>
  <c r="A49" i="14"/>
  <c r="A50" i="14"/>
  <c r="A51" i="14"/>
  <c r="A52" i="14"/>
  <c r="A53" i="14"/>
  <c r="A54" i="14"/>
  <c r="A55" i="14"/>
  <c r="A56" i="14"/>
  <c r="A57" i="14"/>
  <c r="A58" i="14"/>
  <c r="A59" i="14"/>
  <c r="A60" i="14"/>
  <c r="A61" i="14"/>
  <c r="A62" i="14"/>
  <c r="A63" i="14"/>
  <c r="A64" i="14"/>
  <c r="A65" i="14"/>
  <c r="A66" i="14"/>
  <c r="A67" i="14"/>
  <c r="A68" i="14"/>
  <c r="A69" i="14"/>
  <c r="A70" i="14"/>
  <c r="A71" i="14"/>
  <c r="A72" i="14"/>
  <c r="A73" i="14"/>
  <c r="A74" i="14"/>
  <c r="A75" i="14"/>
  <c r="A76" i="14"/>
  <c r="A77" i="14"/>
  <c r="A78" i="14"/>
  <c r="A79" i="14"/>
  <c r="A80" i="14"/>
  <c r="A81" i="14"/>
  <c r="A82" i="14"/>
  <c r="A83" i="14"/>
  <c r="A84" i="14"/>
  <c r="A85" i="14"/>
  <c r="A86" i="14"/>
  <c r="A87" i="14"/>
  <c r="A88" i="14"/>
  <c r="A89" i="14"/>
  <c r="A90" i="14"/>
  <c r="A91" i="14"/>
  <c r="A92" i="14"/>
  <c r="A93" i="14"/>
  <c r="A94" i="14"/>
  <c r="A95" i="14"/>
  <c r="A96" i="14"/>
  <c r="A97" i="14"/>
  <c r="A98" i="14"/>
  <c r="A99" i="14"/>
  <c r="A100" i="14"/>
  <c r="A101" i="14"/>
  <c r="A102" i="14"/>
  <c r="A103" i="14"/>
  <c r="A104" i="14"/>
  <c r="A105" i="14"/>
  <c r="A106" i="14"/>
  <c r="A107" i="14"/>
  <c r="A108" i="14"/>
  <c r="A109" i="14"/>
  <c r="A110" i="14"/>
  <c r="A111" i="14"/>
  <c r="A112" i="14"/>
  <c r="A113" i="14"/>
  <c r="A114" i="14"/>
  <c r="A115" i="14"/>
  <c r="A116" i="14"/>
  <c r="A117" i="14"/>
  <c r="A118" i="14"/>
  <c r="A119" i="14"/>
  <c r="A120" i="14"/>
  <c r="A121" i="14"/>
  <c r="A122" i="14"/>
  <c r="A123" i="14"/>
  <c r="A124" i="14"/>
  <c r="A125" i="14"/>
  <c r="A126" i="14"/>
  <c r="A127" i="14"/>
  <c r="A128" i="14"/>
  <c r="A129" i="14"/>
  <c r="A130" i="14"/>
  <c r="A131" i="14"/>
  <c r="A132" i="14"/>
  <c r="A133" i="14"/>
  <c r="A134" i="14"/>
  <c r="A135" i="14"/>
  <c r="A136" i="14"/>
  <c r="A137" i="14"/>
  <c r="A138" i="14"/>
  <c r="A139" i="14"/>
  <c r="A140" i="14"/>
  <c r="A141" i="14"/>
  <c r="A142" i="14"/>
  <c r="A143" i="14"/>
  <c r="A144" i="14"/>
  <c r="A145" i="14"/>
  <c r="A146" i="14"/>
  <c r="A147" i="14"/>
  <c r="A148" i="14"/>
  <c r="A149" i="14"/>
  <c r="A150" i="14"/>
  <c r="A151" i="14"/>
  <c r="A152" i="14"/>
  <c r="A153" i="14"/>
  <c r="A154" i="14"/>
  <c r="A155" i="14"/>
  <c r="A156" i="14"/>
  <c r="A157" i="14"/>
  <c r="A158" i="14"/>
  <c r="A159" i="14"/>
  <c r="A160" i="14"/>
  <c r="A161" i="14"/>
  <c r="A162" i="14"/>
  <c r="A163" i="14"/>
  <c r="A164" i="14"/>
  <c r="A165" i="14"/>
  <c r="A166" i="14"/>
  <c r="A167" i="14"/>
  <c r="A168" i="14"/>
  <c r="A169" i="14"/>
  <c r="A170" i="14"/>
  <c r="A171" i="14"/>
  <c r="A172" i="14"/>
  <c r="A173" i="14"/>
  <c r="A174" i="14"/>
  <c r="A175" i="14"/>
  <c r="A176" i="14"/>
  <c r="A177" i="14"/>
  <c r="A178" i="14"/>
  <c r="A7" i="14"/>
  <c r="A8" i="14"/>
  <c r="B11" i="15"/>
  <c r="B12" i="15"/>
  <c r="U38" i="15"/>
  <c r="T38" i="15"/>
  <c r="S38" i="15"/>
  <c r="R38" i="15"/>
  <c r="Q38" i="15"/>
  <c r="P38" i="15"/>
  <c r="Q32" i="15"/>
  <c r="Q28" i="15"/>
  <c r="S36" i="15"/>
  <c r="V8" i="15"/>
  <c r="W20" i="15"/>
  <c r="V6" i="15"/>
  <c r="V5" i="15"/>
  <c r="V14" i="15"/>
  <c r="P17" i="15"/>
  <c r="W21" i="15"/>
  <c r="P16" i="15"/>
  <c r="P19" i="15"/>
  <c r="B2" i="15"/>
  <c r="P2" i="15"/>
  <c r="E16" i="15"/>
  <c r="B18" i="15"/>
  <c r="E13" i="15"/>
  <c r="B8" i="15"/>
  <c r="J24" i="23"/>
  <c r="V13" i="15"/>
  <c r="Q36" i="15"/>
  <c r="U36" i="15"/>
  <c r="V15" i="15"/>
  <c r="V16" i="15"/>
  <c r="P36" i="15"/>
  <c r="B14" i="15"/>
  <c r="B20" i="15"/>
  <c r="T36" i="15"/>
  <c r="R36" i="15"/>
  <c r="Q11" i="15"/>
  <c r="R11" i="15"/>
  <c r="Q31" i="15"/>
  <c r="P37" i="15"/>
  <c r="P18" i="15"/>
  <c r="V17" i="15"/>
  <c r="B15" i="15"/>
  <c r="T37" i="15"/>
  <c r="T39" i="15"/>
  <c r="T40" i="15"/>
  <c r="Q37" i="15"/>
  <c r="Q39" i="15"/>
  <c r="Q40" i="15"/>
  <c r="R37" i="15"/>
  <c r="R39" i="15"/>
  <c r="R40" i="15"/>
  <c r="U37" i="15"/>
  <c r="U39" i="15"/>
  <c r="U40" i="15"/>
  <c r="S37" i="15"/>
  <c r="S39" i="15"/>
  <c r="S40" i="15"/>
  <c r="P39" i="15"/>
  <c r="P40" i="15"/>
  <c r="P41" i="15"/>
</calcChain>
</file>

<file path=xl/sharedStrings.xml><?xml version="1.0" encoding="utf-8"?>
<sst xmlns="http://schemas.openxmlformats.org/spreadsheetml/2006/main" count="1388" uniqueCount="597">
  <si>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</si>
  <si>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</si>
  <si>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</si>
  <si>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</si>
  <si>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</si>
  <si>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</si>
  <si>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</si>
  <si>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</si>
  <si>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</si>
  <si>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</si>
  <si>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</si>
  <si>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</si>
  <si>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</si>
  <si>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</si>
  <si>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</si>
  <si>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</si>
  <si>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</si>
  <si>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</si>
  <si>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</si>
  <si>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</si>
  <si>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</si>
  <si>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</si>
  <si>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</si>
  <si>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</si>
  <si>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</si>
  <si>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</si>
  <si>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</si>
  <si>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</si>
  <si>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</si>
  <si>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</si>
  <si>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</si>
  <si>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</si>
  <si>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</si>
  <si>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</si>
  <si>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</si>
  <si>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</si>
  <si>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</si>
  <si>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</si>
  <si>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</si>
  <si>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</si>
  <si>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</si>
  <si>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</si>
  <si>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</si>
  <si>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</si>
  <si>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</si>
  <si>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</si>
  <si>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</si>
  <si>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</si>
  <si>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</si>
  <si>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</si>
  <si>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</si>
  <si>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</si>
  <si>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</si>
  <si>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</si>
  <si>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</si>
  <si>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</si>
  <si>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</si>
  <si>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</si>
  <si>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</si>
  <si>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</si>
  <si>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</si>
  <si>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</si>
  <si>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</si>
  <si>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</si>
  <si>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</si>
  <si>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</si>
  <si>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</si>
  <si>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</si>
  <si>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</si>
  <si>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</si>
  <si>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</si>
  <si>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</si>
  <si>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</si>
  <si>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</si>
  <si>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</si>
  <si>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</si>
  <si>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</si>
  <si>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</si>
  <si>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</si>
  <si>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</si>
  <si>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</si>
  <si>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</si>
  <si>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</si>
  <si>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</si>
  <si>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</si>
  <si>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</si>
  <si>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</si>
  <si>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</si>
  <si>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</si>
  <si>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</si>
  <si>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</si>
  <si>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</si>
  <si>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</si>
  <si>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</si>
  <si>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</si>
  <si>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</si>
  <si>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</si>
  <si>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</si>
  <si>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</si>
  <si>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</si>
  <si>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</si>
  <si>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</si>
  <si>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</si>
  <si>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</si>
  <si>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</si>
  <si>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</si>
  <si>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</si>
  <si>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</si>
  <si>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</si>
  <si>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</si>
  <si>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</si>
  <si>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</si>
  <si>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</si>
  <si>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</si>
  <si>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</si>
  <si>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</si>
  <si>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</si>
  <si>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</si>
  <si>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</si>
  <si>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</si>
  <si>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</si>
  <si>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</si>
  <si>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</si>
  <si>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</si>
  <si>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</si>
  <si>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</si>
  <si>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</si>
  <si>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</si>
  <si>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</si>
  <si>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</si>
  <si>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</si>
  <si>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</si>
  <si>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</si>
  <si>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</si>
  <si>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</si>
  <si>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</si>
  <si>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</si>
  <si>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</si>
  <si>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</si>
  <si>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</si>
  <si>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</si>
  <si>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</si>
  <si>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</si>
  <si>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</si>
  <si>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</si>
  <si>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</si>
  <si>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</si>
  <si>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</si>
  <si>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</si>
  <si>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</si>
  <si>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</si>
  <si>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</si>
  <si>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</si>
  <si>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</si>
  <si>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</si>
  <si>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</si>
  <si>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</si>
  <si>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</si>
  <si>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</si>
  <si>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</si>
  <si>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</si>
  <si>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</si>
  <si>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</si>
  <si>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</si>
  <si>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</si>
  <si>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</si>
  <si>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</si>
  <si>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</si>
  <si>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</si>
  <si>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</si>
  <si>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</si>
  <si>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</si>
  <si>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</si>
  <si>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</si>
  <si>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</si>
  <si>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</si>
  <si>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</si>
  <si>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</si>
  <si>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</si>
  <si>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</si>
  <si>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</si>
  <si>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</si>
  <si>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</si>
  <si>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</si>
  <si>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</si>
  <si>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</si>
  <si>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</si>
  <si>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</si>
  <si>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</si>
  <si>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</si>
  <si>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</si>
  <si>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</si>
  <si>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</si>
  <si>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</si>
  <si>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</si>
  <si>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</si>
  <si>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</si>
  <si>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</si>
  <si>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</si>
  <si>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</si>
  <si>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</si>
  <si>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</si>
  <si>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</si>
  <si>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</si>
  <si>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</si>
  <si>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</si>
  <si>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</si>
  <si>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</si>
  <si>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</si>
  <si>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</si>
  <si>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</si>
  <si>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</si>
  <si>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</si>
  <si>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</si>
  <si>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</si>
  <si>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</si>
  <si>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</si>
  <si>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</si>
  <si>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</si>
  <si>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</si>
  <si>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</si>
  <si>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</si>
  <si>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</si>
  <si>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</si>
  <si>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</si>
  <si>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</si>
  <si>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</si>
  <si>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</si>
  <si>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</si>
  <si>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</si>
  <si>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</si>
  <si>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</si>
  <si>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</si>
  <si>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</si>
  <si>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</si>
  <si>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</si>
  <si>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</si>
  <si>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</si>
  <si>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</si>
  <si>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</si>
  <si>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</si>
  <si>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</si>
  <si>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</si>
  <si>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</si>
  <si>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</si>
  <si>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</si>
  <si>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</si>
  <si>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</si>
  <si>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</si>
  <si>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</si>
  <si>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</si>
  <si>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</si>
  <si>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</si>
  <si>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</si>
  <si>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</si>
  <si>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</si>
  <si>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</si>
  <si>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</si>
  <si>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</si>
  <si>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</si>
  <si>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</si>
  <si>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</si>
  <si>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</si>
  <si>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</si>
  <si>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</si>
  <si>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</si>
  <si>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</si>
  <si>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</si>
  <si>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</si>
  <si>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</si>
  <si>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</si>
  <si>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</si>
  <si>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</si>
  <si>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</si>
  <si>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</si>
  <si>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</si>
  <si>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</si>
  <si>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</si>
  <si>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</si>
  <si>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</si>
  <si>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</si>
  <si>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</si>
  <si>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</si>
  <si>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</si>
  <si>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</si>
  <si>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</si>
  <si>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</si>
  <si>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</si>
  <si>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</si>
  <si>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</si>
  <si>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</si>
  <si>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</si>
  <si>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</si>
  <si>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</si>
  <si>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</si>
  <si>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</si>
  <si>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</si>
  <si>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</si>
  <si>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</si>
  <si>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</si>
  <si>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</si>
  <si>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</si>
  <si>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</si>
  <si>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</si>
  <si>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</si>
  <si>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</si>
  <si>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</si>
  <si>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</si>
  <si>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</si>
  <si>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</si>
  <si>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</si>
  <si>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</si>
  <si>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</si>
  <si>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</si>
  <si>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</si>
  <si>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</si>
  <si>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</si>
  <si>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</si>
  <si>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</si>
  <si>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</si>
  <si>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</si>
  <si>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</si>
  <si>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</si>
  <si>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</si>
  <si>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</si>
  <si>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</si>
  <si>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</si>
  <si>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</si>
  <si>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</si>
  <si>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</si>
  <si>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</si>
  <si>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</si>
  <si>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</si>
  <si>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</si>
  <si>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</si>
  <si>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</si>
  <si>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</si>
  <si>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</si>
  <si>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</si>
  <si>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</si>
  <si>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</si>
  <si>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</si>
  <si>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</si>
  <si>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</si>
  <si>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</si>
  <si>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</si>
  <si>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</si>
  <si>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</si>
  <si>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</si>
  <si>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</si>
  <si>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</si>
  <si>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</si>
  <si>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</si>
  <si>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</si>
  <si>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</si>
  <si>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</si>
  <si>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</si>
  <si>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</si>
  <si>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</si>
  <si>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</si>
  <si>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</si>
  <si>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</si>
  <si>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</si>
  <si>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</si>
  <si>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</si>
  <si>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</si>
  <si>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</si>
  <si>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</si>
  <si>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</si>
  <si>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</si>
  <si>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</si>
  <si>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</si>
  <si>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</si>
  <si>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</si>
  <si>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</si>
  <si>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</si>
  <si>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</si>
  <si>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</si>
  <si>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</si>
  <si>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</si>
  <si>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</si>
  <si>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</si>
  <si>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</si>
  <si>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</si>
  <si>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</si>
  <si>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</si>
  <si>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</si>
  <si>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</si>
  <si>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</si>
  <si>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</si>
  <si>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</si>
  <si>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</si>
  <si>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</si>
  <si>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</si>
  <si>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</si>
  <si>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</si>
  <si>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</si>
  <si>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</si>
  <si>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</si>
  <si>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</si>
  <si>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</si>
  <si>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</si>
  <si>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</si>
  <si>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</si>
  <si>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</si>
  <si>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</si>
  <si>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</si>
  <si>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</si>
  <si>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</si>
  <si>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</si>
  <si>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</si>
  <si>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</si>
  <si>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</si>
  <si>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</si>
  <si>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</si>
  <si>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</si>
  <si>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</si>
  <si>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</si>
  <si>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</si>
  <si>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</si>
  <si>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</si>
  <si>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</si>
  <si>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</si>
  <si>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</si>
  <si>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</si>
  <si>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</si>
  <si>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</si>
  <si>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</si>
  <si>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</si>
  <si>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</si>
  <si>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</si>
  <si>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</si>
  <si>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</si>
  <si>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</si>
  <si>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</si>
  <si>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</si>
  <si>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</si>
  <si>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</si>
  <si>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</si>
  <si>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</si>
  <si>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</si>
  <si>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</si>
  <si>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</si>
  <si>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</si>
  <si>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</si>
  <si>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</si>
  <si>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</si>
  <si>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</si>
  <si>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</si>
  <si>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</si>
  <si>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</si>
  <si>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</si>
  <si>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</si>
  <si>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</si>
  <si>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</si>
  <si>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</si>
  <si>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</si>
  <si>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</si>
  <si>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</si>
  <si>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</si>
  <si>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</si>
  <si>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</si>
  <si>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</si>
  <si>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</si>
  <si>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</si>
  <si>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</si>
  <si>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</si>
  <si>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</si>
  <si>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</si>
  <si>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</si>
  <si>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</si>
  <si>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</si>
  <si>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</si>
  <si>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</si>
  <si>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</si>
  <si>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</si>
  <si>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</si>
  <si>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</si>
  <si>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</si>
  <si>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</si>
  <si>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</si>
  <si>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</si>
  <si>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</si>
  <si>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</si>
  <si>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</si>
  <si>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</si>
  <si>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</si>
  <si>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</si>
  <si>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</si>
  <si>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</si>
  <si>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</si>
  <si>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</si>
  <si>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</si>
  <si>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</si>
  <si>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</si>
  <si>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</si>
  <si>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</si>
  <si>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</si>
  <si>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</si>
  <si>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</si>
  <si>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</si>
  <si>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</si>
  <si>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</si>
  <si>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</si>
  <si>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</si>
  <si>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</si>
  <si>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</si>
  <si>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</si>
  <si>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</si>
  <si>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</si>
  <si>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</si>
  <si>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</si>
  <si>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</si>
  <si>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</si>
  <si>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</si>
  <si>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</si>
  <si>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</si>
  <si>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</si>
  <si>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</si>
  <si>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</si>
  <si>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</si>
  <si>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</si>
  <si>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</si>
  <si>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</si>
  <si>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</si>
  <si>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</si>
  <si>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</si>
  <si>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</si>
  <si>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</si>
  <si>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</si>
  <si>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</si>
  <si>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</si>
  <si>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</si>
  <si>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</si>
  <si>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</si>
  <si>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</si>
  <si>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</si>
  <si>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</si>
  <si>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</si>
  <si>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</si>
  <si>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</si>
  <si>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</si>
  <si>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</si>
  <si>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</si>
  <si>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</si>
  <si>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</si>
  <si>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</si>
  <si>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</si>
  <si>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</si>
  <si>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</si>
  <si>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</si>
  <si>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</si>
  <si>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</si>
  <si>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</si>
  <si>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</si>
  <si>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</si>
  <si>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Đại diện có thẩm quyền của Ngân hàng giám sát</t>
  </si>
  <si>
    <t>Đại diện có thẩm quyền của Công ty Quản lý quỹ</t>
  </si>
  <si>
    <t>Authorised Representative of Fund management</t>
  </si>
  <si>
    <t>PREVIOUS PERIOD</t>
  </si>
  <si>
    <t>KỲ TRƯỚC</t>
  </si>
  <si>
    <t>Công ty cổ phần Quản lý Quỹ Kỹ Thương</t>
  </si>
  <si>
    <t>Techcom Capital Joint Stock Company</t>
  </si>
  <si>
    <t>Phụ lục XXIV: Báo cáo về thay đổi giá trị tài sản ròng</t>
  </si>
  <si>
    <t>Appendix: XXIV: report on change  of net asset value</t>
  </si>
  <si>
    <t xml:space="preserve">  (Promulgated with the Cicurlar 98/2020/TT_BTC on November 16th, 2020 of Ministry of Finance</t>
  </si>
  <si>
    <t>BÁO CÁO VỀ THAY ĐỔI GIÁ TRỊ TÀI SẢN RÒNG</t>
  </si>
  <si>
    <t>REPORT ON CHANGE OF NET ASSET VALUE</t>
  </si>
  <si>
    <t>Kính gửi:</t>
  </si>
  <si>
    <t>Ủy ban Chứng khoán Nhà Nước</t>
  </si>
  <si>
    <t>To:</t>
  </si>
  <si>
    <t>State  Securities Commision of Vietnam</t>
  </si>
  <si>
    <t>4. Kỳ báo cáo:</t>
  </si>
  <si>
    <t>Reporting Period:</t>
  </si>
  <si>
    <t>I</t>
  </si>
  <si>
    <t>Thay đổi giá trị tài sản ròng trên một chứng chỉ quỹ trong kỳ so với kỳ trước</t>
  </si>
  <si>
    <t>Tỷ lệ sở hữu nước ngoài</t>
  </si>
  <si>
    <t>Thay đổi giá trị tài sản ròng trong kỳ, trong đó</t>
  </si>
  <si>
    <t xml:space="preserve">Change in NAV during the period, in which </t>
  </si>
  <si>
    <t>Change in NAV per certificate, compared with the previous period</t>
  </si>
  <si>
    <t>Change of NAV due to redemption, subscription of Fund Certificate</t>
  </si>
  <si>
    <t>Tỷ lệ sở hữu/………</t>
  </si>
  <si>
    <t>Ngày lập báo cáo:</t>
  </si>
  <si>
    <t>Reporting date:</t>
  </si>
  <si>
    <t xml:space="preserve">                   (Ban hành kèm theo thông tư 98/2020/TT-BTC ngày 16 tháng 11 năm 2020 của Bộ Tài chính)</t>
  </si>
  <si>
    <t>Thay đổi NAV do mua lại, phát hành thêm Chứng chỉ quỹ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</si>
  <si>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</si>
  <si>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</si>
  <si>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</si>
  <si>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</si>
  <si>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</si>
  <si>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</si>
  <si>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t>Số lượng chứng chỉ quỹ/</t>
    </r>
    <r>
      <rPr>
        <i/>
        <sz val="11"/>
        <rFont val="Times New Roman"/>
        <family val="1"/>
      </rPr>
      <t>Total amount</t>
    </r>
  </si>
  <si>
    <r>
      <t>Tổng giá trị/</t>
    </r>
    <r>
      <rPr>
        <i/>
        <sz val="11"/>
        <rFont val="Times New Roman"/>
        <family val="1"/>
      </rPr>
      <t>Total value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</si>
  <si>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</si>
  <si>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Techcom Small and Medium Enterprise Equity Fund</t>
  </si>
  <si>
    <t>Quỹ Đầu tư Cổ phiếu Doanh nghiệp vừa và nhỏ Techcom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</si>
</sst>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4">
    <numFmt numFmtId="5" formatCode="#,##0\ &quot;₫&quot;;\-#,##0\ &quot;₫&quot;"/>
    <numFmt numFmtId="6" formatCode="#,##0\ &quot;₫&quot;;[Red]\-#,##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_-* #,##0.00\ _₫_-;\-* #,##0.00\ _₫_-;_-* &quot;-&quot;??\ _₫_-;_-@_-"/>
    <numFmt numFmtId="165" formatCode="_(* #,##0_);_(* \(#,##0\);_(* &quot;-&quot;_);_(@_)"/>
    <numFmt numFmtId="166" formatCode="_(* #,##0.00_);_(* \(#,##0.00\);_(* &quot;-&quot;??_);_(@_)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  <numFmt numFmtId="179" formatCode="&quot;\&quot;#,##0;[Red]&quot;\&quot;&quot;\&quot;\-#,##0"/>
    <numFmt numFmtId="180" formatCode="&quot;\&quot;#,##0.00;[Red]&quot;\&quot;\-#,##0.00"/>
    <numFmt numFmtId="181" formatCode="0.0"/>
    <numFmt numFmtId="182" formatCode="&quot;\&quot;#,##0;[Red]&quot;\&quot;\-#,##0"/>
    <numFmt numFmtId="183" formatCode="#,##0;[Red]&quot;-&quot;#,##0"/>
    <numFmt numFmtId="184" formatCode="0.000"/>
    <numFmt numFmtId="185" formatCode="#,##0.00;[Red]&quot;-&quot;#,##0.00"/>
    <numFmt numFmtId="186" formatCode="mmm"/>
    <numFmt numFmtId="187" formatCode="0.0%"/>
    <numFmt numFmtId="188" formatCode="#,##0;\(#,##0\)"/>
    <numFmt numFmtId="189" formatCode="_(* #.##0_);_(* \(#.##0\);_(* &quot;-&quot;_);_(@_)"/>
    <numFmt numFmtId="190" formatCode="_ &quot;R&quot;\ * #,##0_ ;_ &quot;R&quot;\ * \-#,##0_ ;_ &quot;R&quot;\ * &quot;-&quot;_ ;_ @_ "/>
    <numFmt numFmtId="191" formatCode="0.000%"/>
    <numFmt numFmtId="192" formatCode="\$#&quot;,&quot;##0\ ;\(\$#&quot;,&quot;##0\)"/>
    <numFmt numFmtId="193" formatCode="\t0.00%"/>
    <numFmt numFmtId="194" formatCode="_-* #,##0\ _D_M_-;\-* #,##0\ _D_M_-;_-* &quot;-&quot;\ _D_M_-;_-@_-"/>
    <numFmt numFmtId="195" formatCode="_-* #,##0.00\ _D_M_-;\-* #,##0.00\ _D_M_-;_-* &quot;-&quot;??\ _D_M_-;_-@_-"/>
    <numFmt numFmtId="196" formatCode="\t#\ ??/??"/>
    <numFmt numFmtId="197" formatCode="_-[$€-2]* #,##0.00_-;\-[$€-2]* #,##0.00_-;_-[$€-2]* &quot;-&quot;??_-"/>
    <numFmt numFmtId="198" formatCode="#,##0\ "/>
    <numFmt numFmtId="199" formatCode="#."/>
    <numFmt numFmtId="200" formatCode="#,###"/>
    <numFmt numFmtId="201" formatCode="_-&quot;₫&quot;* #,##0_-;\-&quot;₫&quot;* #,##0_-;_-&quot;₫&quot;* &quot;-&quot;_-;_-@_-"/>
    <numFmt numFmtId="202" formatCode="_-&quot;₫&quot;* #,##0.00_-;\-&quot;₫&quot;* #,##0.00_-;_-&quot;₫&quot;* &quot;-&quot;??_-;_-@_-"/>
    <numFmt numFmtId="203" formatCode="#,##0\ &quot;F&quot;;[Red]\-#,##0\ &quot;F&quot;"/>
    <numFmt numFmtId="204" formatCode="#,##0.000;[Red]#,##0.000"/>
    <numFmt numFmtId="205" formatCode="0.00_)"/>
    <numFmt numFmtId="206" formatCode="#,##0.0;[Red]#,##0.0"/>
    <numFmt numFmtId="207" formatCode="0%_);\(0%\)"/>
    <numFmt numFmtId="208" formatCode="d"/>
    <numFmt numFmtId="209" formatCode="#"/>
    <numFmt numFmtId="210" formatCode="&quot;¡Ì&quot;#,##0;[Red]\-&quot;¡Ì&quot;#,##0"/>
    <numFmt numFmtId="211" formatCode="#,##0.00\ &quot;F&quot;;[Red]\-#,##0.00\ &quot;F&quot;"/>
    <numFmt numFmtId="212" formatCode="_-* #,##0\ &quot;F&quot;_-;\-* #,##0\ &quot;F&quot;_-;_-* &quot;-&quot;\ &quot;F&quot;_-;_-@_-"/>
    <numFmt numFmtId="213" formatCode="#,##0.00\ &quot;F&quot;;\-#,##0.00\ &quot;F&quot;"/>
    <numFmt numFmtId="214" formatCode="_-* #,##0\ &quot;DM&quot;_-;\-* #,##0\ &quot;DM&quot;_-;_-* &quot;-&quot;\ &quot;DM&quot;_-;_-@_-"/>
    <numFmt numFmtId="215" formatCode="_-* #,##0.00\ &quot;DM&quot;_-;\-* #,##0.00\ &quot;DM&quot;_-;_-* &quot;-&quot;??\ &quot;DM&quot;_-;_-@_-"/>
    <numFmt numFmtId="216" formatCode="_ * #,##0.00_ ;_ * \-#,##0.00_ ;_ * &quot;-&quot;??_ ;_ @_ "/>
    <numFmt numFmtId="217" formatCode="_ * #,##0_ ;_ * \-#,##0_ ;_ * &quot;-&quot;_ ;_ @_ "/>
    <numFmt numFmtId="218" formatCode="#,##0\ &quot;₫&quot;_);[Red]\(#,##0\ &quot;₫&quot;\)"/>
    <numFmt numFmtId="219" formatCode="_-* #,##0.0000_-;\-* #,##0.0000_-;_-* &quot;-&quot;??_-;_-@_-"/>
    <numFmt numFmtId="220" formatCode="0.0000000000000000000"/>
    <numFmt numFmtId="221" formatCode="_(* #,##0.0000000000000000000_);_(* \(#,##0.0000000000000000000\);_(* &quot;-&quot;??_);_(@_)"/>
  </numFmts>
  <fonts count="17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Calibri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3"/>
      <name val="Times New Roman"/>
      <family val="1"/>
    </font>
    <font>
      <i/>
      <sz val="10"/>
      <name val="Arial"/>
      <family val="2"/>
    </font>
    <font>
      <sz val="11"/>
      <name val="Times New Roman"/>
      <family val="1"/>
      <charset val="163"/>
    </font>
    <font>
      <b/>
      <i/>
      <sz val="11"/>
      <name val="Times New Roman"/>
      <family val="1"/>
    </font>
    <font>
      <b/>
      <sz val="10"/>
      <name val="Times New Roman"/>
      <family val="1"/>
      <charset val="163"/>
    </font>
    <font>
      <i/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8.25"/>
      <name val="Microsoft Sans Serif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name val=".VnTime"/>
      <family val="2"/>
    </font>
    <font>
      <sz val="10"/>
      <name val="?? ??"/>
      <family val="1"/>
      <charset val="136"/>
    </font>
    <font>
      <sz val="14"/>
      <name val="??"/>
      <family val="3"/>
      <charset val="129"/>
    </font>
    <font>
      <sz val="9"/>
      <name val="Arial"/>
      <family val="2"/>
    </font>
    <font>
      <sz val="11"/>
      <name val="??"/>
      <family val="3"/>
      <charset val="129"/>
    </font>
    <font>
      <sz val="12"/>
      <name val="Courier"/>
      <family val="3"/>
    </font>
    <font>
      <sz val="10"/>
      <name val=".VnTime"/>
      <family val="2"/>
    </font>
    <font>
      <sz val="12"/>
      <name val="¹UAAA¼"/>
      <family val="3"/>
      <charset val="129"/>
    </font>
    <font>
      <sz val="12"/>
      <name val="¹ÙÅÁÃ¼"/>
      <family val="1"/>
      <charset val="129"/>
    </font>
    <font>
      <sz val="11"/>
      <name val="µ¸¿ò"/>
      <charset val="129"/>
    </font>
    <font>
      <sz val="12"/>
      <name val="Helv"/>
      <family val="2"/>
    </font>
    <font>
      <b/>
      <sz val="10"/>
      <name val="Helv"/>
    </font>
    <font>
      <sz val="10"/>
      <name val="VNI-Aptima"/>
    </font>
    <font>
      <sz val="11"/>
      <name val="VnArial"/>
    </font>
    <font>
      <sz val="10"/>
      <name val="MS Serif"/>
      <family val="1"/>
    </font>
    <font>
      <sz val="10"/>
      <name val="Courier"/>
      <family val="3"/>
    </font>
    <font>
      <sz val="13"/>
      <name val=".VnTime"/>
      <family val="2"/>
    </font>
    <font>
      <sz val="10"/>
      <color indexed="16"/>
      <name val="MS Serif"/>
      <family val="1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"/>
      <color indexed="8"/>
      <name val="Courier"/>
      <family val="3"/>
    </font>
    <font>
      <sz val="12"/>
      <name val="VNI-Aptima"/>
    </font>
    <font>
      <b/>
      <sz val="11"/>
      <name val="Helv"/>
    </font>
    <font>
      <sz val="10"/>
      <name val=".VnAvant"/>
      <family val="2"/>
    </font>
    <font>
      <sz val="12"/>
      <name val="Arial"/>
      <family val="2"/>
    </font>
    <font>
      <sz val="7"/>
      <name val="Small Fonts"/>
      <family val="2"/>
    </font>
    <font>
      <b/>
      <sz val="12"/>
      <name val="VN-NTime"/>
    </font>
    <font>
      <b/>
      <i/>
      <sz val="16"/>
      <name val="Helv"/>
    </font>
    <font>
      <sz val="10"/>
      <name val="MS Sans Serif"/>
      <family val="2"/>
    </font>
    <font>
      <sz val="10"/>
      <name val="Tms Rmn"/>
      <family val="1"/>
    </font>
    <font>
      <sz val="11"/>
      <name val="3C_Times_T"/>
    </font>
    <font>
      <b/>
      <sz val="8"/>
      <color indexed="8"/>
      <name val="Helv"/>
      <family val="2"/>
    </font>
    <font>
      <b/>
      <sz val="13"/>
      <color indexed="8"/>
      <name val=".VnTimeH"/>
      <family val="2"/>
    </font>
    <font>
      <b/>
      <sz val="10"/>
      <color indexed="10"/>
      <name val="Arial"/>
      <family val="2"/>
    </font>
    <font>
      <b/>
      <sz val="12"/>
      <name val=".vntime"/>
      <family val="2"/>
    </font>
    <font>
      <b/>
      <sz val="10"/>
      <name val=".VnTime"/>
      <family val="2"/>
    </font>
    <font>
      <sz val="9"/>
      <name val=".VnTime"/>
      <family val="2"/>
    </font>
    <font>
      <sz val="22"/>
      <name val="ＭＳ 明朝"/>
      <family val="1"/>
      <charset val="128"/>
    </font>
    <font>
      <sz val="16"/>
      <name val="AngsanaUPC"/>
      <family val="3"/>
    </font>
    <font>
      <sz val="10"/>
      <name val=" "/>
      <family val="1"/>
      <charset val="136"/>
    </font>
    <font>
      <sz val="14"/>
      <name val="뼻뮝"/>
      <family val="3"/>
    </font>
    <font>
      <sz val="12"/>
      <color indexed="8"/>
      <name val="바탕체"/>
      <family val="1"/>
      <charset val="129"/>
    </font>
    <font>
      <sz val="12"/>
      <name val="뼻뮝"/>
      <family val="3"/>
    </font>
    <font>
      <sz val="12"/>
      <name val="바탕체"/>
      <family val="1"/>
    </font>
    <font>
      <sz val="10"/>
      <name val="굴림체"/>
      <family val="3"/>
    </font>
    <font>
      <sz val="14"/>
      <name val="ＭＳ 明朝"/>
      <family val="1"/>
      <charset val="128"/>
    </font>
    <font>
      <sz val="18"/>
      <color theme="3"/>
      <name val="Cambria"/>
      <family val="2"/>
      <charset val="1"/>
      <scheme val="major"/>
    </font>
    <font>
      <b/>
      <sz val="15"/>
      <color theme="3"/>
      <name val="Calibri"/>
      <family val="2"/>
      <charset val="1"/>
      <scheme val="minor"/>
    </font>
    <font>
      <b/>
      <sz val="13"/>
      <color theme="3"/>
      <name val="Calibri"/>
      <family val="2"/>
      <charset val="1"/>
      <scheme val="minor"/>
    </font>
    <font>
      <b/>
      <sz val="11"/>
      <color theme="3"/>
      <name val="Calibri"/>
      <family val="2"/>
      <charset val="1"/>
      <scheme val="minor"/>
    </font>
    <font>
      <sz val="11"/>
      <color rgb="FF006100"/>
      <name val="Calibri"/>
      <family val="2"/>
      <charset val="1"/>
      <scheme val="minor"/>
    </font>
    <font>
      <sz val="11"/>
      <color rgb="FF9C0006"/>
      <name val="Calibri"/>
      <family val="2"/>
      <charset val="1"/>
      <scheme val="minor"/>
    </font>
    <font>
      <sz val="11"/>
      <color rgb="FF9C6500"/>
      <name val="Calibri"/>
      <family val="2"/>
      <charset val="1"/>
      <scheme val="minor"/>
    </font>
    <font>
      <sz val="11"/>
      <color rgb="FF3F3F76"/>
      <name val="Calibri"/>
      <family val="2"/>
      <charset val="1"/>
      <scheme val="minor"/>
    </font>
    <font>
      <b/>
      <sz val="11"/>
      <color rgb="FF3F3F3F"/>
      <name val="Calibri"/>
      <family val="2"/>
      <charset val="1"/>
      <scheme val="minor"/>
    </font>
    <font>
      <b/>
      <sz val="11"/>
      <color rgb="FFFA7D00"/>
      <name val="Calibri"/>
      <family val="2"/>
      <charset val="1"/>
      <scheme val="minor"/>
    </font>
    <font>
      <sz val="11"/>
      <color rgb="FFFA7D00"/>
      <name val="Calibri"/>
      <family val="2"/>
      <charset val="1"/>
      <scheme val="minor"/>
    </font>
    <font>
      <b/>
      <sz val="11"/>
      <color theme="0"/>
      <name val="Calibri"/>
      <family val="2"/>
      <charset val="1"/>
      <scheme val="minor"/>
    </font>
    <font>
      <sz val="11"/>
      <color rgb="FFFF0000"/>
      <name val="Calibri"/>
      <family val="2"/>
      <charset val="1"/>
      <scheme val="minor"/>
    </font>
    <font>
      <i/>
      <sz val="11"/>
      <color rgb="FF7F7F7F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0"/>
      <name val="Calibri"/>
      <family val="2"/>
      <charset val="1"/>
      <scheme val="minor"/>
    </font>
    <font>
      <sz val="8.25"/>
      <name val="Microsoft Sans Serif"/>
      <family val="2"/>
    </font>
  </fonts>
  <fills count="73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15"/>
      </patternFill>
    </fill>
    <fill>
      <patternFill patternType="solid">
        <fgColor indexed="12"/>
      </patternFill>
    </fill>
    <fill>
      <patternFill patternType="gray125">
        <fgColor indexed="35"/>
      </patternFill>
    </fill>
  </fills>
  <borders count="7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695">
    <xf numFmtId="0" fontId="0" fillId="0" borderId="0"/>
    <xf numFmtId="0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3" fontId="5" fillId="0" borderId="0" applyNumberFormat="0" applyFill="0" applyBorder="0" applyAlignment="0" applyProtection="0"/>
    <xf numFmtId="170" fontId="9" fillId="0" borderId="0" applyBorder="0"/>
    <xf numFmtId="173" fontId="27" fillId="2" borderId="0" applyNumberFormat="0" applyBorder="0" applyAlignment="0" applyProtection="0"/>
    <xf numFmtId="173" fontId="27" fillId="3" borderId="0" applyNumberFormat="0" applyBorder="0" applyAlignment="0" applyProtection="0"/>
    <xf numFmtId="173" fontId="27" fillId="4" borderId="0" applyNumberFormat="0" applyBorder="0" applyAlignment="0" applyProtection="0"/>
    <xf numFmtId="173" fontId="27" fillId="5" borderId="0" applyNumberFormat="0" applyBorder="0" applyAlignment="0" applyProtection="0"/>
    <xf numFmtId="173" fontId="27" fillId="6" borderId="0" applyNumberFormat="0" applyBorder="0" applyAlignment="0" applyProtection="0"/>
    <xf numFmtId="173" fontId="27" fillId="7" borderId="0" applyNumberFormat="0" applyBorder="0" applyAlignment="0" applyProtection="0"/>
    <xf numFmtId="173" fontId="27" fillId="8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5" borderId="0" applyNumberFormat="0" applyBorder="0" applyAlignment="0" applyProtection="0"/>
    <xf numFmtId="173" fontId="27" fillId="8" borderId="0" applyNumberFormat="0" applyBorder="0" applyAlignment="0" applyProtection="0"/>
    <xf numFmtId="173" fontId="27" fillId="11" borderId="0" applyNumberFormat="0" applyBorder="0" applyAlignment="0" applyProtection="0"/>
    <xf numFmtId="173" fontId="28" fillId="12" borderId="0" applyNumberFormat="0" applyBorder="0" applyAlignment="0" applyProtection="0"/>
    <xf numFmtId="173" fontId="28" fillId="9" borderId="0" applyNumberFormat="0" applyBorder="0" applyAlignment="0" applyProtection="0"/>
    <xf numFmtId="173" fontId="28" fillId="10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5" borderId="0" applyNumberFormat="0" applyBorder="0" applyAlignment="0" applyProtection="0"/>
    <xf numFmtId="173" fontId="28" fillId="16" borderId="0" applyNumberFormat="0" applyBorder="0" applyAlignment="0" applyProtection="0"/>
    <xf numFmtId="173" fontId="28" fillId="17" borderId="0" applyNumberFormat="0" applyBorder="0" applyAlignment="0" applyProtection="0"/>
    <xf numFmtId="173" fontId="28" fillId="18" borderId="0" applyNumberFormat="0" applyBorder="0" applyAlignment="0" applyProtection="0"/>
    <xf numFmtId="173" fontId="28" fillId="13" borderId="0" applyNumberFormat="0" applyBorder="0" applyAlignment="0" applyProtection="0"/>
    <xf numFmtId="173" fontId="28" fillId="14" borderId="0" applyNumberFormat="0" applyBorder="0" applyAlignment="0" applyProtection="0"/>
    <xf numFmtId="173" fontId="28" fillId="19" borderId="0" applyNumberFormat="0" applyBorder="0" applyAlignment="0" applyProtection="0"/>
    <xf numFmtId="173" fontId="29" fillId="3" borderId="0" applyNumberFormat="0" applyBorder="0" applyAlignment="0" applyProtection="0"/>
    <xf numFmtId="170" fontId="9" fillId="0" borderId="0" applyFill="0"/>
    <xf numFmtId="171" fontId="9" fillId="0" borderId="0" applyNumberFormat="0" applyFill="0" applyBorder="0" applyAlignment="0">
      <alignment horizontal="center"/>
    </xf>
    <xf numFmtId="0" fontId="7" fillId="0" borderId="0" applyNumberFormat="0" applyFill="0">
      <alignment horizontal="center" vertical="center" wrapText="1"/>
    </xf>
    <xf numFmtId="170" fontId="9" fillId="0" borderId="1" applyFill="0" applyBorder="0"/>
    <xf numFmtId="165" fontId="9" fillId="0" borderId="0" applyAlignment="0"/>
    <xf numFmtId="0" fontId="7" fillId="0" borderId="0" applyFill="0" applyBorder="0">
      <alignment horizontal="center" vertical="center"/>
    </xf>
    <xf numFmtId="0" fontId="7" fillId="0" borderId="0" applyFill="0" applyBorder="0">
      <alignment horizontal="center" vertical="center"/>
    </xf>
    <xf numFmtId="170" fontId="9" fillId="0" borderId="2" applyFill="0" applyBorder="0"/>
    <xf numFmtId="170" fontId="9" fillId="0" borderId="2" applyFill="0" applyBorder="0"/>
    <xf numFmtId="0" fontId="9" fillId="0" borderId="0" applyNumberFormat="0" applyAlignment="0"/>
    <xf numFmtId="0" fontId="8" fillId="0" borderId="0" applyFill="0" applyBorder="0">
      <alignment horizontal="center" vertical="center" wrapText="1"/>
    </xf>
    <xf numFmtId="0" fontId="7" fillId="0" borderId="0" applyFill="0" applyBorder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9" fillId="0" borderId="0" applyFill="0"/>
    <xf numFmtId="0" fontId="9" fillId="0" borderId="0" applyNumberFormat="0" applyAlignment="0">
      <alignment horizontal="center"/>
    </xf>
    <xf numFmtId="0" fontId="9" fillId="0" borderId="0" applyFill="0">
      <alignment vertical="center" wrapText="1"/>
    </xf>
    <xf numFmtId="0" fontId="7" fillId="0" borderId="0">
      <alignment horizontal="center" vertical="center" wrapText="1"/>
    </xf>
    <xf numFmtId="170" fontId="9" fillId="0" borderId="0" applyFill="0"/>
    <xf numFmtId="0" fontId="8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5" fillId="0" borderId="0" applyFill="0"/>
    <xf numFmtId="0" fontId="9" fillId="0" borderId="0" applyNumberFormat="0" applyAlignment="0">
      <alignment horizontal="center"/>
    </xf>
    <xf numFmtId="0" fontId="9" fillId="0" borderId="0" applyFill="0">
      <alignment horizontal="center" vertical="center" wrapText="1"/>
    </xf>
    <xf numFmtId="0" fontId="7" fillId="0" borderId="0" applyFill="0">
      <alignment horizontal="center" vertical="center" wrapText="1"/>
    </xf>
    <xf numFmtId="170" fontId="16" fillId="0" borderId="0" applyFill="0"/>
    <xf numFmtId="0" fontId="9" fillId="0" borderId="0" applyNumberFormat="0" applyAlignment="0">
      <alignment horizontal="center"/>
    </xf>
    <xf numFmtId="0" fontId="17" fillId="0" borderId="0">
      <alignment horizontal="center" wrapText="1"/>
    </xf>
    <xf numFmtId="0" fontId="7" fillId="0" borderId="0" applyFill="0">
      <alignment horizontal="center" vertical="center" wrapText="1"/>
    </xf>
    <xf numFmtId="173" fontId="30" fillId="20" borderId="3" applyNumberFormat="0" applyAlignment="0" applyProtection="0"/>
    <xf numFmtId="173" fontId="31" fillId="21" borderId="4" applyNumberFormat="0" applyAlignment="0" applyProtection="0"/>
    <xf numFmtId="166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50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3" fillId="0" borderId="0" applyFont="0" applyFill="0" applyBorder="0" applyAlignment="0" applyProtection="0"/>
    <xf numFmtId="173" fontId="32" fillId="0" borderId="0" applyNumberFormat="0" applyFill="0" applyBorder="0" applyAlignment="0" applyProtection="0"/>
    <xf numFmtId="173" fontId="33" fillId="4" borderId="0" applyNumberFormat="0" applyBorder="0" applyAlignment="0" applyProtection="0"/>
    <xf numFmtId="173" fontId="34" fillId="0" borderId="5" applyNumberFormat="0" applyFill="0" applyAlignment="0" applyProtection="0"/>
    <xf numFmtId="173" fontId="35" fillId="0" borderId="6" applyNumberFormat="0" applyFill="0" applyAlignment="0" applyProtection="0"/>
    <xf numFmtId="173" fontId="36" fillId="0" borderId="7" applyNumberFormat="0" applyFill="0" applyAlignment="0" applyProtection="0"/>
    <xf numFmtId="173" fontId="36" fillId="0" borderId="0" applyNumberFormat="0" applyFill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173" fontId="37" fillId="7" borderId="3" applyNumberFormat="0" applyAlignment="0" applyProtection="0"/>
    <xf numFmtId="0" fontId="18" fillId="0" borderId="0" applyNumberFormat="0" applyFont="0" applyBorder="0" applyAlignment="0"/>
    <xf numFmtId="173" fontId="38" fillId="0" borderId="8" applyNumberFormat="0" applyFill="0" applyAlignment="0" applyProtection="0"/>
    <xf numFmtId="173" fontId="39" fillId="22" borderId="0" applyNumberFormat="0" applyBorder="0" applyAlignment="0" applyProtection="0"/>
    <xf numFmtId="173" fontId="52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50" fillId="0" borderId="0"/>
    <xf numFmtId="173" fontId="4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173" fontId="3" fillId="0" borderId="0" applyNumberFormat="0" applyFill="0" applyBorder="0" applyAlignment="0" applyProtection="0"/>
    <xf numFmtId="0" fontId="4" fillId="0" borderId="0"/>
    <xf numFmtId="0" fontId="14" fillId="0" borderId="0"/>
    <xf numFmtId="0" fontId="3" fillId="0" borderId="0"/>
    <xf numFmtId="0" fontId="3" fillId="0" borderId="0"/>
    <xf numFmtId="0" fontId="50" fillId="0" borderId="0"/>
    <xf numFmtId="0" fontId="14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0" fontId="4" fillId="0" borderId="0"/>
    <xf numFmtId="173" fontId="50" fillId="0" borderId="0"/>
    <xf numFmtId="0" fontId="3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3" fillId="0" borderId="0"/>
    <xf numFmtId="0" fontId="3" fillId="0" borderId="0"/>
    <xf numFmtId="0" fontId="50" fillId="0" borderId="0"/>
    <xf numFmtId="173" fontId="50" fillId="0" borderId="0"/>
    <xf numFmtId="0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4" fillId="0" borderId="0"/>
    <xf numFmtId="0" fontId="3" fillId="0" borderId="0"/>
    <xf numFmtId="0" fontId="3" fillId="0" borderId="0"/>
    <xf numFmtId="173" fontId="14" fillId="0" borderId="0"/>
    <xf numFmtId="173" fontId="50" fillId="0" borderId="0"/>
    <xf numFmtId="0" fontId="3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173" fontId="50" fillId="0" borderId="0"/>
    <xf numFmtId="0" fontId="50" fillId="0" borderId="0"/>
    <xf numFmtId="0" fontId="50" fillId="0" borderId="0"/>
    <xf numFmtId="0" fontId="14" fillId="0" borderId="0"/>
    <xf numFmtId="0" fontId="3" fillId="0" borderId="0"/>
    <xf numFmtId="0" fontId="10" fillId="0" borderId="0"/>
    <xf numFmtId="40" fontId="18" fillId="0" borderId="0">
      <alignment horizontal="right"/>
    </xf>
    <xf numFmtId="40" fontId="19" fillId="0" borderId="0">
      <alignment horizontal="center" wrapText="1"/>
    </xf>
    <xf numFmtId="173" fontId="14" fillId="23" borderId="9" applyNumberFormat="0" applyFont="0" applyAlignment="0" applyProtection="0"/>
    <xf numFmtId="170" fontId="18" fillId="0" borderId="0" applyBorder="0" applyAlignment="0"/>
    <xf numFmtId="0" fontId="20" fillId="0" borderId="0"/>
    <xf numFmtId="173" fontId="40" fillId="20" borderId="10" applyNumberFormat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38" fontId="9" fillId="20" borderId="11" applyFill="0">
      <alignment horizontal="right"/>
    </xf>
    <xf numFmtId="0" fontId="9" fillId="0" borderId="11" applyNumberFormat="0" applyFill="0" applyAlignment="0">
      <alignment horizontal="left" indent="7"/>
    </xf>
    <xf numFmtId="0" fontId="21" fillId="0" borderId="11" applyFill="0">
      <alignment horizontal="left" indent="8"/>
    </xf>
    <xf numFmtId="170" fontId="7" fillId="11" borderId="0" applyFill="0">
      <alignment horizontal="right"/>
    </xf>
    <xf numFmtId="0" fontId="7" fillId="24" borderId="0" applyNumberFormat="0">
      <alignment horizontal="right"/>
    </xf>
    <xf numFmtId="0" fontId="22" fillId="11" borderId="12" applyFill="0"/>
    <xf numFmtId="0" fontId="22" fillId="11" borderId="12" applyFill="0"/>
    <xf numFmtId="0" fontId="8" fillId="25" borderId="12" applyFill="0" applyBorder="0"/>
    <xf numFmtId="0" fontId="8" fillId="25" borderId="12" applyFill="0" applyBorder="0"/>
    <xf numFmtId="170" fontId="8" fillId="23" borderId="13" applyFill="0"/>
    <xf numFmtId="0" fontId="9" fillId="0" borderId="14" applyNumberFormat="0" applyAlignment="0"/>
    <xf numFmtId="0" fontId="22" fillId="0" borderId="0" applyFill="0">
      <alignment horizontal="left" indent="1"/>
    </xf>
    <xf numFmtId="0" fontId="12" fillId="23" borderId="0" applyFill="0">
      <alignment horizontal="left" indent="1"/>
    </xf>
    <xf numFmtId="170" fontId="9" fillId="7" borderId="13" applyFill="0"/>
    <xf numFmtId="0" fontId="9" fillId="0" borderId="13" applyNumberFormat="0" applyAlignment="0"/>
    <xf numFmtId="0" fontId="22" fillId="0" borderId="0" applyFill="0">
      <alignment horizontal="left" indent="2"/>
    </xf>
    <xf numFmtId="0" fontId="23" fillId="7" borderId="0" applyFill="0">
      <alignment horizontal="left" indent="2"/>
    </xf>
    <xf numFmtId="170" fontId="9" fillId="0" borderId="13" applyFill="0"/>
    <xf numFmtId="0" fontId="18" fillId="0" borderId="13" applyNumberFormat="0" applyAlignment="0"/>
    <xf numFmtId="0" fontId="24" fillId="0" borderId="0">
      <alignment horizontal="left" indent="3"/>
    </xf>
    <xf numFmtId="0" fontId="25" fillId="0" borderId="0" applyFill="0">
      <alignment horizontal="left" indent="3"/>
    </xf>
    <xf numFmtId="38" fontId="9" fillId="0" borderId="0" applyFill="0"/>
    <xf numFmtId="0" fontId="4" fillId="0" borderId="13" applyNumberFormat="0" applyFont="0" applyAlignment="0"/>
    <xf numFmtId="0" fontId="3" fillId="0" borderId="13" applyNumberFormat="0" applyFont="0" applyAlignment="0"/>
    <xf numFmtId="0" fontId="3" fillId="0" borderId="13" applyNumberFormat="0" applyFont="0" applyAlignment="0"/>
    <xf numFmtId="0" fontId="24" fillId="0" borderId="0">
      <alignment horizontal="left" indent="4"/>
    </xf>
    <xf numFmtId="0" fontId="9" fillId="0" borderId="0" applyFill="0" applyProtection="0">
      <alignment horizontal="left" indent="4"/>
    </xf>
    <xf numFmtId="38" fontId="9" fillId="0" borderId="0" applyFill="0"/>
    <xf numFmtId="0" fontId="9" fillId="0" borderId="0" applyNumberFormat="0" applyAlignment="0"/>
    <xf numFmtId="0" fontId="24" fillId="0" borderId="0">
      <alignment horizontal="left" indent="5"/>
    </xf>
    <xf numFmtId="0" fontId="9" fillId="0" borderId="0" applyFill="0">
      <alignment horizontal="left" indent="5"/>
    </xf>
    <xf numFmtId="170" fontId="9" fillId="0" borderId="0" applyFill="0"/>
    <xf numFmtId="0" fontId="8" fillId="0" borderId="0" applyNumberFormat="0" applyFill="0" applyAlignment="0"/>
    <xf numFmtId="0" fontId="26" fillId="0" borderId="0" applyFill="0">
      <alignment horizontal="left" indent="6"/>
    </xf>
    <xf numFmtId="0" fontId="9" fillId="0" borderId="0" applyFill="0">
      <alignment horizontal="left" indent="6"/>
    </xf>
    <xf numFmtId="0" fontId="4" fillId="0" borderId="0"/>
    <xf numFmtId="0" fontId="3" fillId="0" borderId="0"/>
    <xf numFmtId="0" fontId="3" fillId="0" borderId="0"/>
    <xf numFmtId="3" fontId="11" fillId="0" borderId="0" applyFill="0" applyBorder="0" applyAlignment="0" applyProtection="0">
      <alignment horizontal="right"/>
    </xf>
    <xf numFmtId="173" fontId="41" fillId="0" borderId="0" applyNumberFormat="0" applyFill="0" applyBorder="0" applyAlignment="0" applyProtection="0"/>
    <xf numFmtId="173" fontId="42" fillId="0" borderId="15" applyNumberFormat="0" applyFill="0" applyAlignment="0" applyProtection="0"/>
    <xf numFmtId="173" fontId="4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1" applyNumberFormat="0" applyFill="0" applyAlignment="0" applyProtection="0"/>
    <xf numFmtId="0" fontId="67" fillId="0" borderId="52" applyNumberFormat="0" applyFill="0" applyAlignment="0" applyProtection="0"/>
    <xf numFmtId="0" fontId="68" fillId="0" borderId="53" applyNumberFormat="0" applyFill="0" applyAlignment="0" applyProtection="0"/>
    <xf numFmtId="0" fontId="68" fillId="0" borderId="0" applyNumberFormat="0" applyFill="0" applyBorder="0" applyAlignment="0" applyProtection="0"/>
    <xf numFmtId="0" fontId="69" fillId="39" borderId="0" applyNumberFormat="0" applyBorder="0" applyAlignment="0" applyProtection="0"/>
    <xf numFmtId="0" fontId="70" fillId="40" borderId="0" applyNumberFormat="0" applyBorder="0" applyAlignment="0" applyProtection="0"/>
    <xf numFmtId="0" fontId="71" fillId="41" borderId="0" applyNumberFormat="0" applyBorder="0" applyAlignment="0" applyProtection="0"/>
    <xf numFmtId="0" fontId="72" fillId="42" borderId="54" applyNumberFormat="0" applyAlignment="0" applyProtection="0"/>
    <xf numFmtId="0" fontId="73" fillId="43" borderId="55" applyNumberFormat="0" applyAlignment="0" applyProtection="0"/>
    <xf numFmtId="0" fontId="74" fillId="43" borderId="54" applyNumberFormat="0" applyAlignment="0" applyProtection="0"/>
    <xf numFmtId="0" fontId="75" fillId="0" borderId="56" applyNumberFormat="0" applyFill="0" applyAlignment="0" applyProtection="0"/>
    <xf numFmtId="0" fontId="76" fillId="44" borderId="57" applyNumberFormat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59" applyNumberFormat="0" applyFill="0" applyAlignment="0" applyProtection="0"/>
    <xf numFmtId="0" fontId="80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0" fillId="49" borderId="0" applyNumberFormat="0" applyBorder="0" applyAlignment="0" applyProtection="0"/>
    <xf numFmtId="0" fontId="80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0" fillId="53" borderId="0" applyNumberFormat="0" applyBorder="0" applyAlignment="0" applyProtection="0"/>
    <xf numFmtId="0" fontId="80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0" fillId="57" borderId="0" applyNumberFormat="0" applyBorder="0" applyAlignment="0" applyProtection="0"/>
    <xf numFmtId="0" fontId="80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0" fillId="61" borderId="0" applyNumberFormat="0" applyBorder="0" applyAlignment="0" applyProtection="0"/>
    <xf numFmtId="0" fontId="80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0" fillId="65" borderId="0" applyNumberFormat="0" applyBorder="0" applyAlignment="0" applyProtection="0"/>
    <xf numFmtId="0" fontId="80" fillId="66" borderId="0" applyNumberFormat="0" applyBorder="0" applyAlignment="0" applyProtection="0"/>
    <xf numFmtId="0" fontId="2" fillId="67" borderId="0" applyNumberFormat="0" applyBorder="0" applyAlignment="0" applyProtection="0"/>
    <xf numFmtId="0" fontId="2" fillId="68" borderId="0" applyNumberFormat="0" applyBorder="0" applyAlignment="0" applyProtection="0"/>
    <xf numFmtId="0" fontId="80" fillId="69" borderId="0" applyNumberFormat="0" applyBorder="0" applyAlignment="0" applyProtection="0"/>
    <xf numFmtId="0" fontId="81" fillId="0" borderId="0">
      <alignment vertical="top"/>
    </xf>
    <xf numFmtId="0" fontId="2" fillId="45" borderId="58" applyNumberFormat="0" applyFont="0" applyAlignment="0" applyProtection="0"/>
    <xf numFmtId="0" fontId="50" fillId="45" borderId="58" applyNumberFormat="0" applyFont="0" applyAlignment="0" applyProtection="0"/>
    <xf numFmtId="0" fontId="94" fillId="0" borderId="0">
      <alignment vertical="top"/>
    </xf>
    <xf numFmtId="0" fontId="50" fillId="47" borderId="0" applyNumberFormat="0" applyBorder="0" applyAlignment="0" applyProtection="0"/>
    <xf numFmtId="0" fontId="50" fillId="51" borderId="0" applyNumberFormat="0" applyBorder="0" applyAlignment="0" applyProtection="0"/>
    <xf numFmtId="0" fontId="50" fillId="55" borderId="0" applyNumberFormat="0" applyBorder="0" applyAlignment="0" applyProtection="0"/>
    <xf numFmtId="0" fontId="50" fillId="59" borderId="0" applyNumberFormat="0" applyBorder="0" applyAlignment="0" applyProtection="0"/>
    <xf numFmtId="0" fontId="50" fillId="63" borderId="0" applyNumberFormat="0" applyBorder="0" applyAlignment="0" applyProtection="0"/>
    <xf numFmtId="0" fontId="50" fillId="67" borderId="0" applyNumberFormat="0" applyBorder="0" applyAlignment="0" applyProtection="0"/>
    <xf numFmtId="0" fontId="50" fillId="48" borderId="0" applyNumberFormat="0" applyBorder="0" applyAlignment="0" applyProtection="0"/>
    <xf numFmtId="0" fontId="50" fillId="52" borderId="0" applyNumberFormat="0" applyBorder="0" applyAlignment="0" applyProtection="0"/>
    <xf numFmtId="0" fontId="50" fillId="56" borderId="0" applyNumberFormat="0" applyBorder="0" applyAlignment="0" applyProtection="0"/>
    <xf numFmtId="0" fontId="50" fillId="60" borderId="0" applyNumberFormat="0" applyBorder="0" applyAlignment="0" applyProtection="0"/>
    <xf numFmtId="0" fontId="50" fillId="64" borderId="0" applyNumberFormat="0" applyBorder="0" applyAlignment="0" applyProtection="0"/>
    <xf numFmtId="0" fontId="50" fillId="68" borderId="0" applyNumberFormat="0" applyBorder="0" applyAlignment="0" applyProtection="0"/>
    <xf numFmtId="0" fontId="109" fillId="49" borderId="0" applyNumberFormat="0" applyBorder="0" applyAlignment="0" applyProtection="0"/>
    <xf numFmtId="0" fontId="109" fillId="53" borderId="0" applyNumberFormat="0" applyBorder="0" applyAlignment="0" applyProtection="0"/>
    <xf numFmtId="0" fontId="109" fillId="57" borderId="0" applyNumberFormat="0" applyBorder="0" applyAlignment="0" applyProtection="0"/>
    <xf numFmtId="0" fontId="109" fillId="61" borderId="0" applyNumberFormat="0" applyBorder="0" applyAlignment="0" applyProtection="0"/>
    <xf numFmtId="0" fontId="109" fillId="65" borderId="0" applyNumberFormat="0" applyBorder="0" applyAlignment="0" applyProtection="0"/>
    <xf numFmtId="0" fontId="109" fillId="69" borderId="0" applyNumberFormat="0" applyBorder="0" applyAlignment="0" applyProtection="0"/>
    <xf numFmtId="0" fontId="109" fillId="46" borderId="0" applyNumberFormat="0" applyBorder="0" applyAlignment="0" applyProtection="0"/>
    <xf numFmtId="0" fontId="109" fillId="50" borderId="0" applyNumberFormat="0" applyBorder="0" applyAlignment="0" applyProtection="0"/>
    <xf numFmtId="0" fontId="109" fillId="54" borderId="0" applyNumberFormat="0" applyBorder="0" applyAlignment="0" applyProtection="0"/>
    <xf numFmtId="0" fontId="109" fillId="58" borderId="0" applyNumberFormat="0" applyBorder="0" applyAlignment="0" applyProtection="0"/>
    <xf numFmtId="0" fontId="109" fillId="62" borderId="0" applyNumberFormat="0" applyBorder="0" applyAlignment="0" applyProtection="0"/>
    <xf numFmtId="0" fontId="109" fillId="66" borderId="0" applyNumberFormat="0" applyBorder="0" applyAlignment="0" applyProtection="0"/>
    <xf numFmtId="0" fontId="100" fillId="40" borderId="0" applyNumberFormat="0" applyBorder="0" applyAlignment="0" applyProtection="0"/>
    <xf numFmtId="0" fontId="104" fillId="43" borderId="54" applyNumberFormat="0" applyAlignment="0" applyProtection="0"/>
    <xf numFmtId="0" fontId="106" fillId="44" borderId="57" applyNumberFormat="0" applyAlignment="0" applyProtection="0"/>
    <xf numFmtId="0" fontId="108" fillId="0" borderId="0" applyNumberFormat="0" applyFill="0" applyBorder="0" applyAlignment="0" applyProtection="0"/>
    <xf numFmtId="0" fontId="99" fillId="39" borderId="0" applyNumberFormat="0" applyBorder="0" applyAlignment="0" applyProtection="0"/>
    <xf numFmtId="0" fontId="96" fillId="0" borderId="51" applyNumberFormat="0" applyFill="0" applyAlignment="0" applyProtection="0"/>
    <xf numFmtId="0" fontId="97" fillId="0" borderId="52" applyNumberFormat="0" applyFill="0" applyAlignment="0" applyProtection="0"/>
    <xf numFmtId="0" fontId="98" fillId="0" borderId="53" applyNumberFormat="0" applyFill="0" applyAlignment="0" applyProtection="0"/>
    <xf numFmtId="0" fontId="98" fillId="0" borderId="0" applyNumberFormat="0" applyFill="0" applyBorder="0" applyAlignment="0" applyProtection="0"/>
    <xf numFmtId="0" fontId="102" fillId="42" borderId="54" applyNumberFormat="0" applyAlignment="0" applyProtection="0"/>
    <xf numFmtId="0" fontId="105" fillId="0" borderId="56" applyNumberFormat="0" applyFill="0" applyAlignment="0" applyProtection="0"/>
    <xf numFmtId="0" fontId="101" fillId="41" borderId="0" applyNumberFormat="0" applyBorder="0" applyAlignment="0" applyProtection="0"/>
    <xf numFmtId="0" fontId="103" fillId="43" borderId="55" applyNumberFormat="0" applyAlignment="0" applyProtection="0"/>
    <xf numFmtId="0" fontId="95" fillId="0" borderId="0" applyNumberFormat="0" applyFill="0" applyBorder="0" applyAlignment="0" applyProtection="0"/>
    <xf numFmtId="0" fontId="53" fillId="0" borderId="59" applyNumberFormat="0" applyFill="0" applyAlignment="0" applyProtection="0"/>
    <xf numFmtId="0" fontId="107" fillId="0" borderId="0" applyNumberFormat="0" applyFill="0" applyBorder="0" applyAlignment="0" applyProtection="0"/>
    <xf numFmtId="164" fontId="48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48" fillId="0" borderId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3" fillId="0" borderId="0"/>
    <xf numFmtId="0" fontId="111" fillId="0" borderId="0" applyFont="0" applyFill="0" applyBorder="0" applyAlignment="0" applyProtection="0"/>
    <xf numFmtId="179" fontId="3" fillId="0" borderId="0" applyFont="0" applyFill="0" applyBorder="0" applyAlignment="0" applyProtection="0"/>
    <xf numFmtId="40" fontId="112" fillId="0" borderId="0" applyFont="0" applyFill="0" applyBorder="0" applyAlignment="0" applyProtection="0"/>
    <xf numFmtId="38" fontId="112" fillId="0" borderId="0" applyFont="0" applyFill="0" applyBorder="0" applyAlignment="0" applyProtection="0"/>
    <xf numFmtId="41" fontId="113" fillId="0" borderId="0" applyFont="0" applyFill="0" applyBorder="0" applyAlignment="0" applyProtection="0"/>
    <xf numFmtId="9" fontId="114" fillId="0" borderId="0" applyFont="0" applyFill="0" applyBorder="0" applyAlignment="0" applyProtection="0"/>
    <xf numFmtId="6" fontId="115" fillId="0" borderId="0" applyFont="0" applyFill="0" applyBorder="0" applyAlignment="0" applyProtection="0"/>
    <xf numFmtId="0" fontId="11" fillId="0" borderId="0">
      <alignment vertical="center"/>
    </xf>
    <xf numFmtId="0" fontId="14" fillId="0" borderId="0">
      <alignment vertical="top"/>
    </xf>
    <xf numFmtId="0" fontId="11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8" fillId="0" borderId="0"/>
    <xf numFmtId="0" fontId="110" fillId="0" borderId="0"/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0" fontId="118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2" fontId="118" fillId="0" borderId="0" applyFont="0" applyFill="0" applyBorder="0" applyAlignment="0" applyProtection="0"/>
    <xf numFmtId="0" fontId="18" fillId="0" borderId="0">
      <alignment horizontal="center" wrapText="1"/>
      <protection locked="0"/>
    </xf>
    <xf numFmtId="0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3" fontId="118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117" fillId="0" borderId="0" applyFont="0" applyFill="0" applyBorder="0" applyAlignment="0" applyProtection="0"/>
    <xf numFmtId="185" fontId="118" fillId="0" borderId="0" applyFont="0" applyFill="0" applyBorder="0" applyAlignment="0" applyProtection="0"/>
    <xf numFmtId="0" fontId="117" fillId="0" borderId="0"/>
    <xf numFmtId="0" fontId="119" fillId="0" borderId="0"/>
    <xf numFmtId="0" fontId="117" fillId="0" borderId="0"/>
    <xf numFmtId="37" fontId="120" fillId="0" borderId="0"/>
    <xf numFmtId="186" fontId="3" fillId="0" borderId="0" applyFill="0" applyBorder="0" applyAlignment="0"/>
    <xf numFmtId="0" fontId="121" fillId="0" borderId="0"/>
    <xf numFmtId="1" fontId="122" fillId="0" borderId="18" applyBorder="0"/>
    <xf numFmtId="164" fontId="50" fillId="0" borderId="0" applyFont="0" applyFill="0" applyBorder="0" applyAlignment="0" applyProtection="0"/>
    <xf numFmtId="167" fontId="48" fillId="0" borderId="0" applyFont="0" applyFill="0" applyBorder="0" applyAlignment="0" applyProtection="0"/>
    <xf numFmtId="167" fontId="48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7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8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8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3" fillId="0" borderId="0" applyFont="0" applyFill="0" applyBorder="0" applyAlignment="0" applyProtection="0"/>
    <xf numFmtId="179" fontId="3" fillId="0" borderId="0" quotePrefix="1" applyFont="0" applyFill="0" applyBorder="0" applyAlignment="0">
      <protection locked="0"/>
    </xf>
    <xf numFmtId="188" fontId="8" fillId="0" borderId="0"/>
    <xf numFmtId="189" fontId="123" fillId="0" borderId="0"/>
    <xf numFmtId="3" fontId="3" fillId="0" borderId="0" applyFont="0" applyFill="0" applyBorder="0" applyAlignment="0" applyProtection="0"/>
    <xf numFmtId="0" fontId="124" fillId="0" borderId="0" applyNumberFormat="0" applyAlignment="0">
      <alignment horizontal="left"/>
    </xf>
    <xf numFmtId="0" fontId="125" fillId="0" borderId="0" applyNumberFormat="0" applyAlignment="0"/>
    <xf numFmtId="190" fontId="126" fillId="0" borderId="0" applyFont="0" applyFill="0" applyBorder="0" applyAlignment="0" applyProtection="0"/>
    <xf numFmtId="0" fontId="3" fillId="0" borderId="0"/>
    <xf numFmtId="168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1" fontId="48" fillId="0" borderId="0" applyFont="0" applyFill="0" applyBorder="0" applyAlignment="0" applyProtection="0"/>
    <xf numFmtId="192" fontId="3" fillId="0" borderId="0" applyFont="0" applyFill="0" applyBorder="0" applyAlignment="0" applyProtection="0"/>
    <xf numFmtId="193" fontId="3" fillId="0" borderId="0"/>
    <xf numFmtId="0" fontId="3" fillId="0" borderId="0" applyFont="0" applyFill="0" applyBorder="0" applyAlignment="0" applyProtection="0"/>
    <xf numFmtId="194" fontId="3" fillId="0" borderId="0" applyFont="0" applyFill="0" applyBorder="0" applyAlignment="0" applyProtection="0"/>
    <xf numFmtId="195" fontId="3" fillId="0" borderId="0" applyFont="0" applyFill="0" applyBorder="0" applyAlignment="0" applyProtection="0"/>
    <xf numFmtId="196" fontId="3" fillId="0" borderId="0"/>
    <xf numFmtId="0" fontId="127" fillId="0" borderId="0" applyNumberFormat="0" applyAlignment="0">
      <alignment horizontal="left"/>
    </xf>
    <xf numFmtId="197" fontId="110" fillId="0" borderId="0" applyFont="0" applyFill="0" applyBorder="0" applyAlignment="0" applyProtection="0"/>
    <xf numFmtId="2" fontId="3" fillId="0" borderId="0" applyFont="0" applyFill="0" applyBorder="0" applyAlignment="0" applyProtection="0"/>
    <xf numFmtId="198" fontId="110" fillId="0" borderId="64" applyFont="0" applyFill="0" applyBorder="0" applyProtection="0"/>
    <xf numFmtId="38" fontId="128" fillId="20" borderId="0" applyNumberFormat="0" applyBorder="0" applyAlignment="0" applyProtection="0"/>
    <xf numFmtId="0" fontId="129" fillId="0" borderId="0">
      <alignment horizontal="left"/>
    </xf>
    <xf numFmtId="0" fontId="130" fillId="0" borderId="65" applyNumberFormat="0" applyAlignment="0" applyProtection="0">
      <alignment horizontal="left" vertical="center"/>
    </xf>
    <xf numFmtId="0" fontId="130" fillId="0" borderId="12">
      <alignment horizontal="left" vertical="center"/>
    </xf>
    <xf numFmtId="14" fontId="5" fillId="6" borderId="66">
      <alignment horizontal="center" vertical="center" wrapText="1"/>
    </xf>
    <xf numFmtId="199" fontId="131" fillId="0" borderId="0">
      <protection locked="0"/>
    </xf>
    <xf numFmtId="199" fontId="131" fillId="0" borderId="0">
      <protection locked="0"/>
    </xf>
    <xf numFmtId="10" fontId="128" fillId="23" borderId="19" applyNumberFormat="0" applyBorder="0" applyAlignment="0" applyProtection="0"/>
    <xf numFmtId="186" fontId="132" fillId="70" borderId="0"/>
    <xf numFmtId="186" fontId="132" fillId="71" borderId="0"/>
    <xf numFmtId="41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33" fillId="0" borderId="66"/>
    <xf numFmtId="200" fontId="134" fillId="0" borderId="67"/>
    <xf numFmtId="201" fontId="3" fillId="0" borderId="0" applyFont="0" applyFill="0" applyBorder="0" applyAlignment="0" applyProtection="0"/>
    <xf numFmtId="202" fontId="3" fillId="0" borderId="0" applyFont="0" applyFill="0" applyBorder="0" applyAlignment="0" applyProtection="0"/>
    <xf numFmtId="203" fontId="10" fillId="0" borderId="0" applyFont="0" applyFill="0" applyBorder="0" applyAlignment="0" applyProtection="0"/>
    <xf numFmtId="204" fontId="10" fillId="0" borderId="0" applyFont="0" applyFill="0" applyBorder="0" applyAlignment="0" applyProtection="0"/>
    <xf numFmtId="0" fontId="135" fillId="0" borderId="0" applyNumberFormat="0" applyFont="0" applyFill="0" applyAlignment="0"/>
    <xf numFmtId="0" fontId="126" fillId="0" borderId="19"/>
    <xf numFmtId="0" fontId="8" fillId="0" borderId="0"/>
    <xf numFmtId="37" fontId="136" fillId="0" borderId="0"/>
    <xf numFmtId="0" fontId="137" fillId="0" borderId="19" applyNumberFormat="0" applyFont="0" applyFill="0" applyBorder="0" applyAlignment="0">
      <alignment horizontal="center"/>
    </xf>
    <xf numFmtId="205" fontId="13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8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110" fillId="0" borderId="0"/>
    <xf numFmtId="206" fontId="10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8" fillId="0" borderId="0"/>
    <xf numFmtId="14" fontId="18" fillId="0" borderId="0">
      <alignment horizontal="center" wrapText="1"/>
      <protection locked="0"/>
    </xf>
    <xf numFmtId="207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9" fillId="0" borderId="68" applyNumberFormat="0" applyBorder="0"/>
    <xf numFmtId="5" fontId="140" fillId="0" borderId="0"/>
    <xf numFmtId="0" fontId="139" fillId="0" borderId="0" applyNumberFormat="0" applyFont="0" applyFill="0" applyBorder="0" applyAlignment="0" applyProtection="0">
      <alignment horizontal="left"/>
    </xf>
    <xf numFmtId="208" fontId="3" fillId="0" borderId="0" applyNumberFormat="0" applyFill="0" applyBorder="0" applyAlignment="0" applyProtection="0">
      <alignment horizontal="left"/>
    </xf>
    <xf numFmtId="209" fontId="141" fillId="0" borderId="0" applyFont="0" applyFill="0" applyBorder="0" applyAlignment="0" applyProtection="0"/>
    <xf numFmtId="0" fontId="139" fillId="0" borderId="0" applyFont="0" applyFill="0" applyBorder="0" applyAlignment="0" applyProtection="0"/>
    <xf numFmtId="210" fontId="126" fillId="0" borderId="0" applyFont="0" applyFill="0" applyBorder="0" applyAlignment="0" applyProtection="0"/>
    <xf numFmtId="0" fontId="133" fillId="0" borderId="0"/>
    <xf numFmtId="40" fontId="142" fillId="0" borderId="0" applyBorder="0">
      <alignment horizontal="right"/>
    </xf>
    <xf numFmtId="211" fontId="126" fillId="0" borderId="32">
      <alignment horizontal="right" vertical="center"/>
    </xf>
    <xf numFmtId="212" fontId="126" fillId="0" borderId="32">
      <alignment horizontal="center"/>
    </xf>
    <xf numFmtId="3" fontId="143" fillId="0" borderId="69" applyNumberFormat="0" applyBorder="0" applyAlignment="0"/>
    <xf numFmtId="0" fontId="144" fillId="0" borderId="0" applyFill="0" applyBorder="0" applyProtection="0">
      <alignment horizontal="left" vertical="top"/>
    </xf>
    <xf numFmtId="203" fontId="126" fillId="0" borderId="0"/>
    <xf numFmtId="213" fontId="126" fillId="0" borderId="19"/>
    <xf numFmtId="0" fontId="145" fillId="72" borderId="19">
      <alignment horizontal="left" vertical="center"/>
    </xf>
    <xf numFmtId="5" fontId="146" fillId="0" borderId="16">
      <alignment horizontal="left" vertical="top"/>
    </xf>
    <xf numFmtId="5" fontId="116" fillId="0" borderId="37">
      <alignment horizontal="left" vertical="top"/>
    </xf>
    <xf numFmtId="0" fontId="147" fillId="0" borderId="37">
      <alignment horizontal="left" vertical="center"/>
    </xf>
    <xf numFmtId="214" fontId="3" fillId="0" borderId="0" applyFont="0" applyFill="0" applyBorder="0" applyAlignment="0" applyProtection="0"/>
    <xf numFmtId="215" fontId="3" fillId="0" borderId="0" applyFont="0" applyFill="0" applyBorder="0" applyAlignment="0" applyProtection="0"/>
    <xf numFmtId="0" fontId="148" fillId="0" borderId="0">
      <alignment vertical="center"/>
    </xf>
    <xf numFmtId="42" fontId="149" fillId="0" borderId="0" applyFont="0" applyFill="0" applyBorder="0" applyAlignment="0" applyProtection="0"/>
    <xf numFmtId="44" fontId="149" fillId="0" borderId="0" applyFont="0" applyFill="0" applyBorder="0" applyAlignment="0" applyProtection="0"/>
    <xf numFmtId="0" fontId="149" fillId="0" borderId="0"/>
    <xf numFmtId="0" fontId="150" fillId="0" borderId="0" applyFont="0" applyFill="0" applyBorder="0" applyAlignment="0" applyProtection="0"/>
    <xf numFmtId="0" fontId="150" fillId="0" borderId="0" applyFont="0" applyFill="0" applyBorder="0" applyAlignment="0" applyProtection="0"/>
    <xf numFmtId="0" fontId="11" fillId="0" borderId="0">
      <alignment vertical="center"/>
    </xf>
    <xf numFmtId="40" fontId="151" fillId="0" borderId="0" applyFont="0" applyFill="0" applyBorder="0" applyAlignment="0" applyProtection="0"/>
    <xf numFmtId="38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0" fontId="151" fillId="0" borderId="0" applyFont="0" applyFill="0" applyBorder="0" applyAlignment="0" applyProtection="0"/>
    <xf numFmtId="9" fontId="152" fillId="0" borderId="0" applyBorder="0" applyAlignment="0" applyProtection="0"/>
    <xf numFmtId="0" fontId="153" fillId="0" borderId="0"/>
    <xf numFmtId="0" fontId="154" fillId="0" borderId="0" applyFont="0" applyFill="0" applyBorder="0" applyAlignment="0" applyProtection="0"/>
    <xf numFmtId="0" fontId="154" fillId="0" borderId="0" applyFont="0" applyFill="0" applyBorder="0" applyAlignment="0" applyProtection="0"/>
    <xf numFmtId="42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55" fillId="0" borderId="0"/>
    <xf numFmtId="0" fontId="135" fillId="0" borderId="0"/>
    <xf numFmtId="41" fontId="113" fillId="0" borderId="0" applyFont="0" applyFill="0" applyBorder="0" applyAlignment="0" applyProtection="0"/>
    <xf numFmtId="43" fontId="113" fillId="0" borderId="0" applyFont="0" applyFill="0" applyBorder="0" applyAlignment="0" applyProtection="0"/>
    <xf numFmtId="216" fontId="3" fillId="0" borderId="0" applyFont="0" applyFill="0" applyBorder="0" applyAlignment="0" applyProtection="0"/>
    <xf numFmtId="217" fontId="3" fillId="0" borderId="0" applyFont="0" applyFill="0" applyBorder="0" applyAlignment="0" applyProtection="0"/>
    <xf numFmtId="0" fontId="156" fillId="0" borderId="0"/>
    <xf numFmtId="201" fontId="113" fillId="0" borderId="0" applyFont="0" applyFill="0" applyBorder="0" applyAlignment="0" applyProtection="0"/>
    <xf numFmtId="218" fontId="115" fillId="0" borderId="0" applyFont="0" applyFill="0" applyBorder="0" applyAlignment="0" applyProtection="0"/>
    <xf numFmtId="202" fontId="11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164" fontId="50" fillId="0" borderId="0" applyFont="0" applyFill="0" applyBorder="0" applyAlignment="0" applyProtection="0"/>
    <xf numFmtId="164" fontId="50" fillId="0" borderId="0" applyFont="0" applyFill="0" applyBorder="0" applyAlignment="0" applyProtection="0"/>
    <xf numFmtId="0" fontId="94" fillId="0" borderId="0">
      <alignment vertical="top"/>
    </xf>
    <xf numFmtId="0" fontId="102" fillId="42" borderId="54" applyNumberFormat="0" applyAlignment="0" applyProtection="0"/>
    <xf numFmtId="0" fontId="94" fillId="0" borderId="0">
      <alignment vertical="top"/>
    </xf>
    <xf numFmtId="0" fontId="1" fillId="47" borderId="0" applyNumberFormat="0" applyBorder="0" applyAlignment="0" applyProtection="0"/>
    <xf numFmtId="0" fontId="1" fillId="51" borderId="0" applyNumberFormat="0" applyBorder="0" applyAlignment="0" applyProtection="0"/>
    <xf numFmtId="0" fontId="1" fillId="55" borderId="0" applyNumberFormat="0" applyBorder="0" applyAlignment="0" applyProtection="0"/>
    <xf numFmtId="0" fontId="1" fillId="59" borderId="0" applyNumberFormat="0" applyBorder="0" applyAlignment="0" applyProtection="0"/>
    <xf numFmtId="0" fontId="1" fillId="63" borderId="0" applyNumberFormat="0" applyBorder="0" applyAlignment="0" applyProtection="0"/>
    <xf numFmtId="0" fontId="1" fillId="67" borderId="0" applyNumberFormat="0" applyBorder="0" applyAlignment="0" applyProtection="0"/>
    <xf numFmtId="0" fontId="1" fillId="48" borderId="0" applyNumberFormat="0" applyBorder="0" applyAlignment="0" applyProtection="0"/>
    <xf numFmtId="0" fontId="1" fillId="52" borderId="0" applyNumberFormat="0" applyBorder="0" applyAlignment="0" applyProtection="0"/>
    <xf numFmtId="0" fontId="1" fillId="56" borderId="0" applyNumberFormat="0" applyBorder="0" applyAlignment="0" applyProtection="0"/>
    <xf numFmtId="0" fontId="1" fillId="60" borderId="0" applyNumberFormat="0" applyBorder="0" applyAlignment="0" applyProtection="0"/>
    <xf numFmtId="0" fontId="1" fillId="64" borderId="0" applyNumberFormat="0" applyBorder="0" applyAlignment="0" applyProtection="0"/>
    <xf numFmtId="0" fontId="1" fillId="68" borderId="0" applyNumberFormat="0" applyBorder="0" applyAlignment="0" applyProtection="0"/>
    <xf numFmtId="0" fontId="172" fillId="49" borderId="0" applyNumberFormat="0" applyBorder="0" applyAlignment="0" applyProtection="0"/>
    <xf numFmtId="0" fontId="172" fillId="53" borderId="0" applyNumberFormat="0" applyBorder="0" applyAlignment="0" applyProtection="0"/>
    <xf numFmtId="0" fontId="172" fillId="57" borderId="0" applyNumberFormat="0" applyBorder="0" applyAlignment="0" applyProtection="0"/>
    <xf numFmtId="0" fontId="172" fillId="61" borderId="0" applyNumberFormat="0" applyBorder="0" applyAlignment="0" applyProtection="0"/>
    <xf numFmtId="0" fontId="172" fillId="65" borderId="0" applyNumberFormat="0" applyBorder="0" applyAlignment="0" applyProtection="0"/>
    <xf numFmtId="0" fontId="172" fillId="69" borderId="0" applyNumberFormat="0" applyBorder="0" applyAlignment="0" applyProtection="0"/>
    <xf numFmtId="0" fontId="172" fillId="46" borderId="0" applyNumberFormat="0" applyBorder="0" applyAlignment="0" applyProtection="0"/>
    <xf numFmtId="0" fontId="172" fillId="50" borderId="0" applyNumberFormat="0" applyBorder="0" applyAlignment="0" applyProtection="0"/>
    <xf numFmtId="0" fontId="172" fillId="54" borderId="0" applyNumberFormat="0" applyBorder="0" applyAlignment="0" applyProtection="0"/>
    <xf numFmtId="0" fontId="172" fillId="58" borderId="0" applyNumberFormat="0" applyBorder="0" applyAlignment="0" applyProtection="0"/>
    <xf numFmtId="0" fontId="172" fillId="62" borderId="0" applyNumberFormat="0" applyBorder="0" applyAlignment="0" applyProtection="0"/>
    <xf numFmtId="0" fontId="172" fillId="66" borderId="0" applyNumberFormat="0" applyBorder="0" applyAlignment="0" applyProtection="0"/>
    <xf numFmtId="0" fontId="162" fillId="40" borderId="0" applyNumberFormat="0" applyBorder="0" applyAlignment="0" applyProtection="0"/>
    <xf numFmtId="0" fontId="166" fillId="43" borderId="54" applyNumberFormat="0" applyAlignment="0" applyProtection="0"/>
    <xf numFmtId="0" fontId="168" fillId="44" borderId="57" applyNumberFormat="0" applyAlignment="0" applyProtection="0"/>
    <xf numFmtId="43" fontId="1" fillId="0" borderId="0" applyFont="0" applyFill="0" applyBorder="0" applyAlignment="0" applyProtection="0"/>
    <xf numFmtId="0" fontId="170" fillId="0" borderId="0" applyNumberFormat="0" applyFill="0" applyBorder="0" applyAlignment="0" applyProtection="0"/>
    <xf numFmtId="0" fontId="161" fillId="39" borderId="0" applyNumberFormat="0" applyBorder="0" applyAlignment="0" applyProtection="0"/>
    <xf numFmtId="0" fontId="158" fillId="0" borderId="51" applyNumberFormat="0" applyFill="0" applyAlignment="0" applyProtection="0"/>
    <xf numFmtId="0" fontId="159" fillId="0" borderId="52" applyNumberFormat="0" applyFill="0" applyAlignment="0" applyProtection="0"/>
    <xf numFmtId="0" fontId="160" fillId="0" borderId="53" applyNumberFormat="0" applyFill="0" applyAlignment="0" applyProtection="0"/>
    <xf numFmtId="0" fontId="160" fillId="0" borderId="0" applyNumberFormat="0" applyFill="0" applyBorder="0" applyAlignment="0" applyProtection="0"/>
    <xf numFmtId="0" fontId="164" fillId="42" borderId="54" applyNumberFormat="0" applyAlignment="0" applyProtection="0"/>
    <xf numFmtId="0" fontId="167" fillId="0" borderId="56" applyNumberFormat="0" applyFill="0" applyAlignment="0" applyProtection="0"/>
    <xf numFmtId="0" fontId="163" fillId="41" borderId="0" applyNumberFormat="0" applyBorder="0" applyAlignment="0" applyProtection="0"/>
    <xf numFmtId="0" fontId="1" fillId="45" borderId="58" applyNumberFormat="0" applyFont="0" applyAlignment="0" applyProtection="0"/>
    <xf numFmtId="0" fontId="165" fillId="43" borderId="55" applyNumberFormat="0" applyAlignment="0" applyProtection="0"/>
    <xf numFmtId="0" fontId="157" fillId="0" borderId="0" applyNumberFormat="0" applyFill="0" applyBorder="0" applyAlignment="0" applyProtection="0"/>
    <xf numFmtId="0" fontId="171" fillId="0" borderId="59" applyNumberFormat="0" applyFill="0" applyAlignment="0" applyProtection="0"/>
    <xf numFmtId="0" fontId="169" fillId="0" borderId="0" applyNumberFormat="0" applyFill="0" applyBorder="0" applyAlignment="0" applyProtection="0"/>
    <xf numFmtId="0" fontId="173" fillId="0" borderId="0">
      <alignment vertical="top"/>
    </xf>
    <xf numFmtId="0" fontId="102" fillId="42" borderId="54" applyNumberFormat="0" applyAlignment="0" applyProtection="0"/>
  </cellStyleXfs>
  <cellXfs count="380">
    <xf numFmtId="0" fontId="0" fillId="0" borderId="0" xfId="0"/>
    <xf numFmtId="0" fontId="3" fillId="0" borderId="0" xfId="303" applyFill="1" applyAlignment="1">
      <alignment vertical="center"/>
    </xf>
    <xf numFmtId="167" fontId="3" fillId="0" borderId="0" xfId="87" applyNumberFormat="1" applyFont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167" fontId="3" fillId="0" borderId="0" xfId="303" applyNumberFormat="1" applyAlignment="1" applyProtection="1">
      <alignment vertical="center"/>
      <protection locked="0"/>
    </xf>
    <xf numFmtId="166" fontId="5" fillId="22" borderId="17" xfId="87" applyFont="1" applyFill="1" applyBorder="1" applyAlignment="1" applyProtection="1">
      <alignment horizontal="center"/>
      <protection locked="0"/>
    </xf>
    <xf numFmtId="169" fontId="5" fillId="22" borderId="17" xfId="87" applyNumberFormat="1" applyFont="1" applyFill="1" applyBorder="1" applyAlignment="1" applyProtection="1">
      <alignment horizontal="center"/>
      <protection locked="0"/>
    </xf>
    <xf numFmtId="166" fontId="3" fillId="0" borderId="18" xfId="87" applyFont="1" applyBorder="1" applyProtection="1">
      <protection locked="0"/>
    </xf>
    <xf numFmtId="169" fontId="3" fillId="0" borderId="18" xfId="87" applyNumberFormat="1" applyFont="1" applyBorder="1" applyProtection="1">
      <protection locked="0"/>
    </xf>
    <xf numFmtId="166" fontId="5" fillId="22" borderId="19" xfId="87" applyFont="1" applyFill="1" applyBorder="1" applyProtection="1">
      <protection locked="0"/>
    </xf>
    <xf numFmtId="166" fontId="5" fillId="28" borderId="20" xfId="87" applyFont="1" applyFill="1" applyBorder="1" applyAlignment="1" applyProtection="1">
      <alignment horizontal="center" vertical="center"/>
      <protection locked="0"/>
    </xf>
    <xf numFmtId="0" fontId="3" fillId="28" borderId="21" xfId="303" applyFill="1" applyBorder="1" applyAlignment="1" applyProtection="1">
      <alignment vertical="center"/>
      <protection locked="0"/>
    </xf>
    <xf numFmtId="166" fontId="5" fillId="28" borderId="22" xfId="87" applyFont="1" applyFill="1" applyBorder="1" applyAlignment="1" applyProtection="1">
      <alignment horizontal="center" vertical="center" wrapText="1"/>
      <protection locked="0"/>
    </xf>
    <xf numFmtId="166" fontId="5" fillId="28" borderId="23" xfId="87" applyFont="1" applyFill="1" applyBorder="1" applyAlignment="1" applyProtection="1">
      <alignment horizontal="center" vertical="center" wrapText="1"/>
      <protection locked="0"/>
    </xf>
    <xf numFmtId="169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5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5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5" fillId="28" borderId="24" xfId="303" applyFont="1" applyFill="1" applyBorder="1" applyAlignment="1" applyProtection="1">
      <alignment horizontal="center" vertical="center" wrapText="1"/>
      <protection locked="0"/>
    </xf>
    <xf numFmtId="0" fontId="3" fillId="0" borderId="0" xfId="303" applyFill="1" applyAlignment="1">
      <alignment vertical="center" wrapText="1"/>
    </xf>
    <xf numFmtId="0" fontId="3" fillId="0" borderId="0" xfId="303" applyFill="1" applyAlignment="1">
      <alignment horizontal="center" vertical="center" wrapText="1"/>
    </xf>
    <xf numFmtId="166" fontId="3" fillId="28" borderId="25" xfId="87" applyFont="1" applyFill="1" applyBorder="1" applyAlignment="1" applyProtection="1">
      <alignment vertical="center"/>
      <protection locked="0"/>
    </xf>
    <xf numFmtId="166" fontId="3" fillId="28" borderId="26" xfId="87" applyFont="1" applyFill="1" applyBorder="1" applyAlignment="1" applyProtection="1">
      <alignment vertical="center"/>
      <protection locked="0"/>
    </xf>
    <xf numFmtId="166" fontId="3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6" fontId="5" fillId="28" borderId="17" xfId="87" applyFont="1" applyFill="1" applyBorder="1" applyAlignment="1" applyProtection="1">
      <alignment vertical="center"/>
      <protection locked="0"/>
    </xf>
    <xf numFmtId="167" fontId="5" fillId="28" borderId="17" xfId="87" applyNumberFormat="1" applyFont="1" applyFill="1" applyBorder="1" applyAlignment="1" applyProtection="1">
      <alignment vertical="center"/>
      <protection locked="0"/>
    </xf>
    <xf numFmtId="0" fontId="53" fillId="0" borderId="0" xfId="0" applyFont="1"/>
    <xf numFmtId="167" fontId="50" fillId="0" borderId="0" xfId="64" applyNumberFormat="1" applyFont="1"/>
    <xf numFmtId="0" fontId="3" fillId="0" borderId="0" xfId="303"/>
    <xf numFmtId="4" fontId="0" fillId="0" borderId="0" xfId="0" applyNumberFormat="1"/>
    <xf numFmtId="0" fontId="5" fillId="0" borderId="0" xfId="0" applyFont="1" applyFill="1" applyBorder="1"/>
    <xf numFmtId="0" fontId="3" fillId="0" borderId="0" xfId="0" applyFont="1" applyFill="1" applyBorder="1"/>
    <xf numFmtId="0" fontId="3" fillId="0" borderId="0" xfId="0" applyFont="1" applyFill="1"/>
    <xf numFmtId="4" fontId="3" fillId="0" borderId="0" xfId="303" applyNumberFormat="1"/>
    <xf numFmtId="15" fontId="0" fillId="0" borderId="0" xfId="0" applyNumberFormat="1"/>
    <xf numFmtId="166" fontId="3" fillId="0" borderId="16" xfId="64" applyFont="1" applyFill="1" applyBorder="1" applyAlignment="1" applyProtection="1">
      <alignment horizontal="center" vertical="center"/>
      <protection locked="0"/>
    </xf>
    <xf numFmtId="167" fontId="3" fillId="0" borderId="16" xfId="64" applyNumberFormat="1" applyFont="1" applyFill="1" applyBorder="1" applyAlignment="1" applyProtection="1">
      <alignment horizontal="center" vertical="center"/>
      <protection locked="0"/>
    </xf>
    <xf numFmtId="0" fontId="3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4" fillId="0" borderId="0" xfId="0" applyFont="1"/>
    <xf numFmtId="0" fontId="55" fillId="0" borderId="0" xfId="0" applyFont="1"/>
    <xf numFmtId="166" fontId="55" fillId="0" borderId="0" xfId="64" applyFont="1"/>
    <xf numFmtId="0" fontId="55" fillId="0" borderId="0" xfId="0" applyFont="1" applyAlignment="1">
      <alignment vertical="center"/>
    </xf>
    <xf numFmtId="166" fontId="55" fillId="0" borderId="0" xfId="64" applyFont="1" applyAlignment="1">
      <alignment vertical="center"/>
    </xf>
    <xf numFmtId="166" fontId="55" fillId="0" borderId="0" xfId="64" applyFont="1" applyAlignment="1" applyProtection="1">
      <alignment vertical="center"/>
      <protection locked="0"/>
    </xf>
    <xf numFmtId="166" fontId="55" fillId="0" borderId="0" xfId="0" applyNumberFormat="1" applyFont="1" applyAlignment="1">
      <alignment vertical="center"/>
    </xf>
    <xf numFmtId="0" fontId="56" fillId="0" borderId="0" xfId="0" applyFont="1" applyAlignment="1">
      <alignment vertical="center"/>
    </xf>
    <xf numFmtId="0" fontId="55" fillId="0" borderId="0" xfId="0" applyFont="1" applyAlignment="1">
      <alignment horizontal="center" vertical="center"/>
    </xf>
    <xf numFmtId="0" fontId="0" fillId="0" borderId="0" xfId="0"/>
    <xf numFmtId="0" fontId="54" fillId="29" borderId="0" xfId="0" applyFont="1" applyFill="1"/>
    <xf numFmtId="0" fontId="55" fillId="29" borderId="0" xfId="0" applyFont="1" applyFill="1"/>
    <xf numFmtId="0" fontId="55" fillId="29" borderId="0" xfId="0" applyFont="1" applyFill="1" applyAlignment="1">
      <alignment vertical="center"/>
    </xf>
    <xf numFmtId="0" fontId="54" fillId="30" borderId="0" xfId="0" applyFont="1" applyFill="1"/>
    <xf numFmtId="0" fontId="55" fillId="30" borderId="0" xfId="0" applyFont="1" applyFill="1"/>
    <xf numFmtId="0" fontId="55" fillId="30" borderId="0" xfId="0" applyFont="1" applyFill="1" applyAlignment="1">
      <alignment vertical="center"/>
    </xf>
    <xf numFmtId="166" fontId="55" fillId="30" borderId="0" xfId="64" applyFont="1" applyFill="1" applyAlignment="1">
      <alignment vertical="center"/>
    </xf>
    <xf numFmtId="166" fontId="55" fillId="30" borderId="0" xfId="0" applyNumberFormat="1" applyFont="1" applyFill="1" applyAlignment="1">
      <alignment vertical="center"/>
    </xf>
    <xf numFmtId="166" fontId="55" fillId="30" borderId="0" xfId="64" applyFont="1" applyFill="1"/>
    <xf numFmtId="0" fontId="57" fillId="29" borderId="0" xfId="0" applyFont="1" applyFill="1"/>
    <xf numFmtId="15" fontId="55" fillId="0" borderId="0" xfId="0" applyNumberFormat="1" applyFont="1" applyAlignment="1">
      <alignment vertical="center"/>
    </xf>
    <xf numFmtId="0" fontId="58" fillId="0" borderId="0" xfId="0" applyFont="1" applyAlignment="1">
      <alignment vertical="center"/>
    </xf>
    <xf numFmtId="167" fontId="55" fillId="29" borderId="0" xfId="64" applyNumberFormat="1" applyFont="1" applyFill="1" applyAlignment="1">
      <alignment vertical="center"/>
    </xf>
    <xf numFmtId="167" fontId="55" fillId="29" borderId="0" xfId="0" applyNumberFormat="1" applyFont="1" applyFill="1" applyAlignment="1">
      <alignment vertical="center"/>
    </xf>
    <xf numFmtId="167" fontId="55" fillId="0" borderId="0" xfId="64" applyNumberFormat="1" applyFont="1" applyAlignment="1">
      <alignment vertical="center"/>
    </xf>
    <xf numFmtId="0" fontId="53" fillId="31" borderId="0" xfId="0" applyFont="1" applyFill="1"/>
    <xf numFmtId="166" fontId="50" fillId="0" borderId="0" xfId="64" applyFont="1"/>
    <xf numFmtId="10" fontId="0" fillId="32" borderId="0" xfId="0" applyNumberFormat="1" applyFill="1"/>
    <xf numFmtId="9" fontId="55" fillId="29" borderId="0" xfId="0" applyNumberFormat="1" applyFont="1" applyFill="1"/>
    <xf numFmtId="10" fontId="55" fillId="29" borderId="0" xfId="0" applyNumberFormat="1" applyFont="1" applyFill="1" applyAlignment="1">
      <alignment vertical="center"/>
    </xf>
    <xf numFmtId="167" fontId="55" fillId="29" borderId="0" xfId="0" applyNumberFormat="1" applyFont="1" applyFill="1"/>
    <xf numFmtId="167" fontId="55" fillId="29" borderId="0" xfId="64" applyNumberFormat="1" applyFont="1" applyFill="1"/>
    <xf numFmtId="9" fontId="55" fillId="32" borderId="0" xfId="0" applyNumberFormat="1" applyFont="1" applyFill="1"/>
    <xf numFmtId="166" fontId="55" fillId="29" borderId="0" xfId="0" applyNumberFormat="1" applyFont="1" applyFill="1"/>
    <xf numFmtId="169" fontId="3" fillId="0" borderId="29" xfId="87" applyNumberFormat="1" applyFont="1" applyBorder="1" applyProtection="1">
      <protection locked="0"/>
    </xf>
    <xf numFmtId="169" fontId="3" fillId="0" borderId="30" xfId="87" applyNumberFormat="1" applyFont="1" applyBorder="1" applyProtection="1">
      <protection locked="0"/>
    </xf>
    <xf numFmtId="3" fontId="3" fillId="0" borderId="0" xfId="303" applyNumberFormat="1" applyFont="1"/>
    <xf numFmtId="166" fontId="3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3" fillId="0" borderId="31" xfId="87" applyNumberFormat="1" applyFont="1" applyFill="1" applyBorder="1" applyAlignment="1" applyProtection="1">
      <alignment horizontal="left" vertical="center"/>
      <protection locked="0"/>
    </xf>
    <xf numFmtId="167" fontId="3" fillId="0" borderId="16" xfId="69" applyNumberFormat="1" applyFont="1" applyFill="1" applyBorder="1" applyAlignment="1" applyProtection="1">
      <alignment vertical="center"/>
      <protection locked="0"/>
    </xf>
    <xf numFmtId="9" fontId="3" fillId="0" borderId="0" xfId="319" applyFont="1" applyFill="1"/>
    <xf numFmtId="166" fontId="3" fillId="0" borderId="16" xfId="87" applyFont="1" applyFill="1" applyBorder="1" applyAlignment="1" applyProtection="1">
      <alignment horizontal="center" vertical="center"/>
      <protection locked="0"/>
    </xf>
    <xf numFmtId="167" fontId="3" fillId="0" borderId="16" xfId="87" applyNumberFormat="1" applyFont="1" applyFill="1" applyBorder="1" applyAlignment="1" applyProtection="1">
      <alignment horizontal="center" vertical="center"/>
      <protection locked="0"/>
    </xf>
    <xf numFmtId="0" fontId="3" fillId="0" borderId="19" xfId="87" applyNumberFormat="1" applyFont="1" applyFill="1" applyBorder="1" applyAlignment="1" applyProtection="1">
      <protection locked="0"/>
    </xf>
    <xf numFmtId="0" fontId="3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3" fillId="0" borderId="31" xfId="88" applyNumberFormat="1" applyFont="1" applyFill="1" applyBorder="1" applyAlignment="1" applyProtection="1">
      <alignment horizontal="left" vertical="center"/>
      <protection locked="0"/>
    </xf>
    <xf numFmtId="166" fontId="3" fillId="0" borderId="16" xfId="88" applyFont="1" applyFill="1" applyBorder="1" applyAlignment="1" applyProtection="1">
      <alignment horizontal="center" vertical="center"/>
      <protection locked="0"/>
    </xf>
    <xf numFmtId="166" fontId="3" fillId="0" borderId="0" xfId="64" applyFont="1"/>
    <xf numFmtId="0" fontId="9" fillId="0" borderId="19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wrapText="1"/>
    </xf>
    <xf numFmtId="0" fontId="5" fillId="0" borderId="12" xfId="0" applyFont="1" applyFill="1" applyBorder="1" applyAlignment="1"/>
    <xf numFmtId="3" fontId="14" fillId="0" borderId="19" xfId="0" applyNumberFormat="1" applyFont="1" applyBorder="1"/>
    <xf numFmtId="167" fontId="44" fillId="26" borderId="19" xfId="64" applyNumberFormat="1" applyFont="1" applyFill="1" applyBorder="1" applyAlignment="1">
      <alignment horizontal="right" vertical="top" wrapText="1"/>
    </xf>
    <xf numFmtId="2" fontId="44" fillId="26" borderId="19" xfId="0" applyNumberFormat="1" applyFont="1" applyFill="1" applyBorder="1" applyAlignment="1">
      <alignment horizontal="right" vertical="top" wrapText="1"/>
    </xf>
    <xf numFmtId="3" fontId="14" fillId="0" borderId="19" xfId="0" applyNumberFormat="1" applyFont="1" applyFill="1" applyBorder="1"/>
    <xf numFmtId="4" fontId="3" fillId="0" borderId="19" xfId="0" applyNumberFormat="1" applyFont="1" applyFill="1" applyBorder="1"/>
    <xf numFmtId="167" fontId="3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right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28" borderId="33" xfId="303" applyFont="1" applyFill="1" applyBorder="1" applyAlignment="1" applyProtection="1">
      <alignment horizontal="center" vertical="center" wrapText="1"/>
      <protection locked="0"/>
    </xf>
    <xf numFmtId="0" fontId="3" fillId="0" borderId="34" xfId="303" applyFont="1" applyFill="1" applyBorder="1" applyAlignment="1" applyProtection="1">
      <alignment horizontal="center" vertical="center"/>
      <protection locked="0"/>
    </xf>
    <xf numFmtId="0" fontId="3" fillId="28" borderId="25" xfId="303" applyFill="1" applyBorder="1" applyAlignment="1" applyProtection="1">
      <alignment vertical="center"/>
      <protection locked="0"/>
    </xf>
    <xf numFmtId="168" fontId="52" fillId="0" borderId="16" xfId="303" applyNumberFormat="1" applyFont="1" applyFill="1" applyBorder="1" applyAlignment="1" applyProtection="1">
      <alignment vertical="center"/>
      <protection locked="0"/>
    </xf>
    <xf numFmtId="10" fontId="52" fillId="0" borderId="16" xfId="303" applyNumberFormat="1" applyFont="1" applyFill="1" applyBorder="1" applyAlignment="1" applyProtection="1">
      <alignment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60" fillId="0" borderId="28" xfId="0" applyFont="1" applyFill="1" applyBorder="1" applyAlignment="1" applyProtection="1">
      <alignment horizontal="left" vertical="center"/>
      <protection locked="0"/>
    </xf>
    <xf numFmtId="0" fontId="3" fillId="0" borderId="28" xfId="0" applyFont="1" applyFill="1" applyBorder="1" applyAlignment="1" applyProtection="1">
      <alignment horizontal="left" vertical="center"/>
      <protection locked="0"/>
    </xf>
    <xf numFmtId="1" fontId="3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3" fillId="0" borderId="19" xfId="64" applyNumberFormat="1" applyFont="1" applyFill="1" applyBorder="1" applyAlignment="1" applyProtection="1">
      <alignment vertical="center"/>
      <protection locked="0"/>
    </xf>
    <xf numFmtId="167" fontId="3" fillId="0" borderId="16" xfId="64" applyNumberFormat="1" applyFont="1" applyFill="1" applyBorder="1" applyAlignment="1" applyProtection="1">
      <alignment vertical="center"/>
      <protection locked="0"/>
    </xf>
    <xf numFmtId="169" fontId="3" fillId="0" borderId="19" xfId="64" applyNumberFormat="1" applyFont="1" applyFill="1" applyBorder="1" applyAlignment="1" applyProtection="1">
      <alignment horizontal="right" vertical="center"/>
      <protection locked="0"/>
    </xf>
    <xf numFmtId="169" fontId="3" fillId="0" borderId="16" xfId="64" applyNumberFormat="1" applyFont="1" applyFill="1" applyBorder="1" applyAlignment="1" applyProtection="1">
      <alignment horizontal="right" vertical="center"/>
      <protection locked="0"/>
    </xf>
    <xf numFmtId="169" fontId="3" fillId="0" borderId="34" xfId="64" applyNumberFormat="1" applyFont="1" applyFill="1" applyBorder="1" applyAlignment="1" applyProtection="1">
      <alignment horizontal="right" vertical="center"/>
      <protection locked="0"/>
    </xf>
    <xf numFmtId="10" fontId="3" fillId="0" borderId="19" xfId="311" applyNumberFormat="1" applyFont="1" applyFill="1" applyBorder="1" applyAlignment="1" applyProtection="1">
      <alignment horizontal="right" vertical="center"/>
      <protection locked="0"/>
    </xf>
    <xf numFmtId="10" fontId="3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3" fillId="33" borderId="0" xfId="0" applyFont="1" applyFill="1"/>
    <xf numFmtId="0" fontId="53" fillId="33" borderId="0" xfId="0" applyFont="1" applyFill="1" applyAlignment="1">
      <alignment horizontal="center"/>
    </xf>
    <xf numFmtId="0" fontId="53" fillId="34" borderId="0" xfId="0" applyFont="1" applyFill="1" applyAlignment="1">
      <alignment horizontal="center"/>
    </xf>
    <xf numFmtId="0" fontId="0" fillId="32" borderId="0" xfId="0" applyFill="1"/>
    <xf numFmtId="0" fontId="61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1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3" fillId="32" borderId="0" xfId="0" applyFont="1" applyFill="1"/>
    <xf numFmtId="0" fontId="62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3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3" fillId="0" borderId="0" xfId="303" applyNumberFormat="1" applyFill="1" applyAlignment="1">
      <alignment vertical="center"/>
    </xf>
    <xf numFmtId="166" fontId="3" fillId="0" borderId="0" xfId="64" applyFont="1" applyFill="1" applyAlignment="1">
      <alignment vertical="center"/>
    </xf>
    <xf numFmtId="0" fontId="0" fillId="0" borderId="0" xfId="0"/>
    <xf numFmtId="167" fontId="3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6" fontId="50" fillId="0" borderId="0" xfId="64" applyFont="1" applyAlignment="1"/>
    <xf numFmtId="166" fontId="63" fillId="0" borderId="0" xfId="64" applyFont="1"/>
    <xf numFmtId="166" fontId="64" fillId="0" borderId="0" xfId="64" applyFont="1" applyAlignment="1"/>
    <xf numFmtId="166" fontId="63" fillId="0" borderId="0" xfId="64" applyFont="1" applyAlignment="1"/>
    <xf numFmtId="0" fontId="50" fillId="0" borderId="0" xfId="64" applyNumberFormat="1" applyFont="1"/>
    <xf numFmtId="0" fontId="63" fillId="0" borderId="0" xfId="64" applyNumberFormat="1" applyFont="1"/>
    <xf numFmtId="176" fontId="45" fillId="0" borderId="0" xfId="0" applyNumberFormat="1" applyFont="1" applyAlignment="1">
      <alignment horizontal="left"/>
    </xf>
    <xf numFmtId="177" fontId="46" fillId="0" borderId="0" xfId="0" applyNumberFormat="1" applyFont="1" applyAlignment="1">
      <alignment horizontal="left"/>
    </xf>
    <xf numFmtId="174" fontId="11" fillId="0" borderId="19" xfId="65" applyNumberFormat="1" applyFont="1" applyFill="1" applyBorder="1" applyAlignment="1">
      <alignment horizontal="right"/>
    </xf>
    <xf numFmtId="0" fontId="47" fillId="29" borderId="0" xfId="185" applyFont="1" applyFill="1" applyAlignment="1">
      <alignment vertical="center"/>
    </xf>
    <xf numFmtId="0" fontId="11" fillId="29" borderId="0" xfId="185" applyFont="1" applyFill="1" applyAlignment="1">
      <alignment vertical="center"/>
    </xf>
    <xf numFmtId="0" fontId="47" fillId="29" borderId="0" xfId="185" applyFont="1" applyFill="1" applyAlignment="1">
      <alignment horizontal="left" vertical="center"/>
    </xf>
    <xf numFmtId="0" fontId="46" fillId="0" borderId="29" xfId="0" applyFont="1" applyBorder="1" applyAlignment="1">
      <alignment horizontal="left" vertical="center"/>
    </xf>
    <xf numFmtId="0" fontId="48" fillId="0" borderId="0" xfId="0" applyFont="1"/>
    <xf numFmtId="0" fontId="85" fillId="0" borderId="0" xfId="0" applyFont="1" applyAlignment="1">
      <alignment horizontal="center" vertical="center" wrapText="1"/>
    </xf>
    <xf numFmtId="0" fontId="86" fillId="0" borderId="0" xfId="0" applyFont="1" applyAlignment="1">
      <alignment horizontal="center"/>
    </xf>
    <xf numFmtId="0" fontId="11" fillId="29" borderId="0" xfId="185" applyFont="1" applyFill="1" applyAlignment="1">
      <alignment horizontal="left" vertical="center"/>
    </xf>
    <xf numFmtId="0" fontId="45" fillId="0" borderId="0" xfId="0" applyFont="1" applyAlignment="1"/>
    <xf numFmtId="0" fontId="48" fillId="0" borderId="0" xfId="0" applyFont="1" applyAlignment="1"/>
    <xf numFmtId="0" fontId="46" fillId="0" borderId="0" xfId="0" applyFont="1" applyAlignment="1"/>
    <xf numFmtId="0" fontId="45" fillId="0" borderId="0" xfId="0" applyFont="1"/>
    <xf numFmtId="178" fontId="87" fillId="0" borderId="0" xfId="303" applyNumberFormat="1" applyFont="1" applyAlignment="1" applyProtection="1">
      <alignment horizontal="center"/>
      <protection locked="0"/>
    </xf>
    <xf numFmtId="0" fontId="48" fillId="0" borderId="0" xfId="0" applyFont="1" applyAlignment="1">
      <alignment horizontal="left"/>
    </xf>
    <xf numFmtId="0" fontId="46" fillId="0" borderId="0" xfId="0" applyFont="1" applyAlignment="1">
      <alignment horizontal="left"/>
    </xf>
    <xf numFmtId="0" fontId="88" fillId="0" borderId="0" xfId="0" applyFont="1"/>
    <xf numFmtId="0" fontId="49" fillId="0" borderId="0" xfId="0" applyFont="1" applyAlignment="1">
      <alignment horizontal="left"/>
    </xf>
    <xf numFmtId="14" fontId="49" fillId="29" borderId="0" xfId="185" applyNumberFormat="1" applyFont="1" applyFill="1" applyAlignment="1">
      <alignment horizontal="left" vertical="top"/>
    </xf>
    <xf numFmtId="14" fontId="49" fillId="29" borderId="0" xfId="185" applyNumberFormat="1" applyFont="1" applyFill="1" applyAlignment="1">
      <alignment vertical="top"/>
    </xf>
    <xf numFmtId="0" fontId="89" fillId="0" borderId="0" xfId="0" applyFont="1" applyAlignment="1">
      <alignment horizontal="right"/>
    </xf>
    <xf numFmtId="0" fontId="49" fillId="37" borderId="36" xfId="0" applyFont="1" applyFill="1" applyBorder="1" applyAlignment="1">
      <alignment horizontal="center"/>
    </xf>
    <xf numFmtId="43" fontId="48" fillId="0" borderId="0" xfId="65" applyFont="1"/>
    <xf numFmtId="0" fontId="46" fillId="37" borderId="37" xfId="0" applyFont="1" applyFill="1" applyBorder="1" applyAlignment="1">
      <alignment horizontal="center"/>
    </xf>
    <xf numFmtId="0" fontId="49" fillId="37" borderId="38" xfId="0" applyFont="1" applyFill="1" applyBorder="1" applyAlignment="1">
      <alignment horizontal="center"/>
    </xf>
    <xf numFmtId="0" fontId="49" fillId="37" borderId="39" xfId="0" applyFont="1" applyFill="1" applyBorder="1" applyAlignment="1">
      <alignment horizontal="center"/>
    </xf>
    <xf numFmtId="0" fontId="46" fillId="37" borderId="30" xfId="0" applyFont="1" applyFill="1" applyBorder="1" applyAlignment="1">
      <alignment horizontal="center"/>
    </xf>
    <xf numFmtId="176" fontId="46" fillId="37" borderId="18" xfId="0" applyNumberFormat="1" applyFont="1" applyFill="1" applyBorder="1" applyAlignment="1">
      <alignment horizontal="center"/>
    </xf>
    <xf numFmtId="0" fontId="48" fillId="0" borderId="0" xfId="0" applyFont="1" applyFill="1"/>
    <xf numFmtId="0" fontId="45" fillId="37" borderId="0" xfId="0" applyFont="1" applyFill="1" applyBorder="1"/>
    <xf numFmtId="174" fontId="7" fillId="37" borderId="37" xfId="65" applyNumberFormat="1" applyFont="1" applyFill="1" applyBorder="1" applyAlignment="1"/>
    <xf numFmtId="43" fontId="48" fillId="0" borderId="0" xfId="65" quotePrefix="1" applyFont="1"/>
    <xf numFmtId="0" fontId="45" fillId="37" borderId="38" xfId="0" applyFont="1" applyFill="1" applyBorder="1" applyAlignment="1">
      <alignment horizontal="center"/>
    </xf>
    <xf numFmtId="0" fontId="45" fillId="37" borderId="39" xfId="0" applyFont="1" applyFill="1" applyBorder="1" applyAlignment="1">
      <alignment horizontal="center"/>
    </xf>
    <xf numFmtId="0" fontId="89" fillId="37" borderId="29" xfId="0" applyFont="1" applyFill="1" applyBorder="1" applyAlignment="1"/>
    <xf numFmtId="0" fontId="48" fillId="37" borderId="30" xfId="0" applyFont="1" applyFill="1" applyBorder="1" applyAlignment="1"/>
    <xf numFmtId="166" fontId="48" fillId="0" borderId="0" xfId="64" applyFont="1"/>
    <xf numFmtId="0" fontId="45" fillId="0" borderId="0" xfId="0" applyFont="1" applyBorder="1" applyAlignment="1"/>
    <xf numFmtId="0" fontId="45" fillId="0" borderId="40" xfId="0" applyFont="1" applyBorder="1" applyAlignment="1"/>
    <xf numFmtId="0" fontId="48" fillId="0" borderId="0" xfId="0" applyFont="1" applyBorder="1"/>
    <xf numFmtId="0" fontId="48" fillId="0" borderId="38" xfId="0" applyFont="1" applyBorder="1" applyAlignment="1">
      <alignment horizontal="center"/>
    </xf>
    <xf numFmtId="0" fontId="48" fillId="0" borderId="39" xfId="0" applyFont="1" applyBorder="1" applyAlignment="1">
      <alignment horizontal="center"/>
    </xf>
    <xf numFmtId="0" fontId="46" fillId="0" borderId="30" xfId="0" applyFont="1" applyBorder="1" applyAlignment="1"/>
    <xf numFmtId="0" fontId="48" fillId="0" borderId="39" xfId="0" applyFont="1" applyBorder="1" applyAlignment="1"/>
    <xf numFmtId="0" fontId="48" fillId="0" borderId="32" xfId="0" applyFont="1" applyBorder="1" applyAlignment="1"/>
    <xf numFmtId="0" fontId="48" fillId="0" borderId="41" xfId="0" applyFont="1" applyBorder="1" applyAlignment="1"/>
    <xf numFmtId="174" fontId="48" fillId="0" borderId="0" xfId="0" applyNumberFormat="1" applyFont="1"/>
    <xf numFmtId="166" fontId="8" fillId="0" borderId="0" xfId="64" applyFont="1" applyBorder="1" applyAlignment="1">
      <alignment horizontal="right"/>
    </xf>
    <xf numFmtId="0" fontId="46" fillId="0" borderId="29" xfId="0" applyFont="1" applyBorder="1" applyAlignment="1"/>
    <xf numFmtId="0" fontId="48" fillId="0" borderId="39" xfId="0" applyFont="1" applyBorder="1" applyAlignment="1">
      <alignment horizontal="justify" vertical="top"/>
    </xf>
    <xf numFmtId="0" fontId="48" fillId="0" borderId="42" xfId="0" applyFont="1" applyBorder="1" applyAlignment="1">
      <alignment horizontal="center"/>
    </xf>
    <xf numFmtId="0" fontId="48" fillId="0" borderId="43" xfId="0" applyFont="1" applyBorder="1" applyAlignment="1">
      <alignment horizontal="center"/>
    </xf>
    <xf numFmtId="43" fontId="48" fillId="0" borderId="0" xfId="65" quotePrefix="1" applyNumberFormat="1" applyFont="1"/>
    <xf numFmtId="0" fontId="46" fillId="0" borderId="32" xfId="0" applyFont="1" applyBorder="1" applyAlignment="1"/>
    <xf numFmtId="0" fontId="45" fillId="0" borderId="0" xfId="0" applyFont="1" applyBorder="1" applyAlignment="1">
      <alignment horizontal="left" vertical="center"/>
    </xf>
    <xf numFmtId="0" fontId="45" fillId="0" borderId="40" xfId="0" applyFont="1" applyBorder="1" applyAlignment="1">
      <alignment horizontal="left" vertical="center"/>
    </xf>
    <xf numFmtId="0" fontId="45" fillId="0" borderId="38" xfId="0" applyFont="1" applyBorder="1" applyAlignment="1">
      <alignment horizontal="center" vertical="top" wrapText="1"/>
    </xf>
    <xf numFmtId="0" fontId="45" fillId="0" borderId="39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center"/>
    </xf>
    <xf numFmtId="0" fontId="45" fillId="0" borderId="39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8" fillId="0" borderId="43" xfId="0" applyFont="1" applyBorder="1" applyAlignment="1">
      <alignment horizontal="left" vertical="center"/>
    </xf>
    <xf numFmtId="0" fontId="46" fillId="0" borderId="38" xfId="0" applyFont="1" applyBorder="1" applyAlignment="1">
      <alignment horizontal="center" vertical="top" wrapText="1"/>
    </xf>
    <xf numFmtId="0" fontId="46" fillId="0" borderId="39" xfId="0" applyFont="1" applyBorder="1" applyAlignment="1">
      <alignment horizontal="center" vertical="top" wrapText="1"/>
    </xf>
    <xf numFmtId="0" fontId="48" fillId="0" borderId="3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8" fillId="0" borderId="40" xfId="0" applyFont="1" applyBorder="1" applyAlignment="1">
      <alignment horizontal="left" vertical="center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30" xfId="0" applyFont="1" applyBorder="1" applyAlignment="1">
      <alignment horizontal="center" vertical="top" wrapText="1"/>
    </xf>
    <xf numFmtId="0" fontId="49" fillId="0" borderId="49" xfId="0" applyFont="1" applyBorder="1" applyAlignment="1">
      <alignment horizontal="left" vertical="center"/>
    </xf>
    <xf numFmtId="0" fontId="48" fillId="0" borderId="38" xfId="0" applyFont="1" applyBorder="1" applyAlignment="1">
      <alignment horizontal="center" vertical="top" wrapText="1"/>
    </xf>
    <xf numFmtId="0" fontId="48" fillId="0" borderId="30" xfId="0" applyFont="1" applyBorder="1" applyAlignment="1">
      <alignment horizontal="center" vertical="top" wrapText="1"/>
    </xf>
    <xf numFmtId="0" fontId="45" fillId="0" borderId="49" xfId="0" applyFont="1" applyBorder="1" applyAlignment="1">
      <alignment vertical="center"/>
    </xf>
    <xf numFmtId="0" fontId="45" fillId="0" borderId="43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0" fontId="45" fillId="0" borderId="39" xfId="0" applyFont="1" applyBorder="1" applyAlignment="1">
      <alignment vertical="center"/>
    </xf>
    <xf numFmtId="0" fontId="48" fillId="0" borderId="12" xfId="0" applyFont="1" applyBorder="1" applyAlignment="1"/>
    <xf numFmtId="0" fontId="48" fillId="0" borderId="0" xfId="0" applyFont="1" applyBorder="1" applyAlignment="1"/>
    <xf numFmtId="0" fontId="48" fillId="0" borderId="43" xfId="0" applyFont="1" applyBorder="1" applyAlignment="1"/>
    <xf numFmtId="0" fontId="49" fillId="0" borderId="32" xfId="0" applyFont="1" applyBorder="1" applyAlignment="1"/>
    <xf numFmtId="0" fontId="49" fillId="0" borderId="41" xfId="0" applyFont="1" applyBorder="1" applyAlignment="1"/>
    <xf numFmtId="0" fontId="48" fillId="0" borderId="34" xfId="0" applyFont="1" applyBorder="1" applyAlignment="1"/>
    <xf numFmtId="0" fontId="48" fillId="0" borderId="40" xfId="0" applyFont="1" applyBorder="1" applyAlignment="1"/>
    <xf numFmtId="0" fontId="48" fillId="0" borderId="26" xfId="0" applyFont="1" applyBorder="1" applyAlignment="1"/>
    <xf numFmtId="0" fontId="49" fillId="0" borderId="0" xfId="0" applyFont="1" applyBorder="1" applyAlignment="1">
      <alignment wrapText="1"/>
    </xf>
    <xf numFmtId="0" fontId="48" fillId="0" borderId="0" xfId="0" applyFont="1" applyBorder="1" applyAlignment="1">
      <alignment wrapText="1"/>
    </xf>
    <xf numFmtId="0" fontId="49" fillId="0" borderId="0" xfId="0" applyFont="1" applyAlignment="1"/>
    <xf numFmtId="0" fontId="49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8" fillId="0" borderId="0" xfId="0" applyFont="1" applyAlignment="1">
      <alignment horizontal="justify"/>
    </xf>
    <xf numFmtId="0" fontId="82" fillId="0" borderId="0" xfId="0" applyFont="1" applyAlignment="1">
      <alignment horizontal="center" vertical="top" wrapText="1"/>
    </xf>
    <xf numFmtId="0" fontId="48" fillId="0" borderId="0" xfId="0" applyFont="1" applyAlignment="1">
      <alignment horizontal="center"/>
    </xf>
    <xf numFmtId="0" fontId="92" fillId="0" borderId="0" xfId="0" applyFont="1" applyAlignment="1">
      <alignment horizontal="center" vertical="top" wrapText="1"/>
    </xf>
    <xf numFmtId="0" fontId="48" fillId="0" borderId="0" xfId="0" applyFont="1" applyAlignment="1">
      <alignment vertical="top" wrapText="1"/>
    </xf>
    <xf numFmtId="0" fontId="47" fillId="0" borderId="0" xfId="0" applyFont="1"/>
    <xf numFmtId="43" fontId="11" fillId="0" borderId="18" xfId="65" applyNumberFormat="1" applyFont="1" applyFill="1" applyBorder="1" applyAlignment="1">
      <alignment horizontal="right"/>
    </xf>
    <xf numFmtId="174" fontId="47" fillId="0" borderId="16" xfId="65" applyNumberFormat="1" applyFont="1" applyFill="1" applyBorder="1" applyAlignment="1">
      <alignment horizontal="right"/>
    </xf>
    <xf numFmtId="174" fontId="11" fillId="0" borderId="18" xfId="65" applyNumberFormat="1" applyFont="1" applyFill="1" applyBorder="1" applyAlignment="1">
      <alignment horizontal="right"/>
    </xf>
    <xf numFmtId="175" fontId="11" fillId="0" borderId="37" xfId="65" applyNumberFormat="1" applyFont="1" applyFill="1" applyBorder="1" applyAlignment="1">
      <alignment horizontal="right"/>
    </xf>
    <xf numFmtId="37" fontId="11" fillId="0" borderId="18" xfId="64" applyNumberFormat="1" applyFont="1" applyFill="1" applyBorder="1" applyAlignment="1">
      <alignment horizontal="right"/>
    </xf>
    <xf numFmtId="37" fontId="11" fillId="0" borderId="16" xfId="64" applyNumberFormat="1" applyFont="1" applyFill="1" applyBorder="1" applyAlignment="1">
      <alignment horizontal="right"/>
    </xf>
    <xf numFmtId="37" fontId="48" fillId="0" borderId="37" xfId="65" applyNumberFormat="1" applyFont="1" applyFill="1" applyBorder="1" applyAlignment="1">
      <alignment horizontal="right" vertical="top" wrapText="1"/>
    </xf>
    <xf numFmtId="166" fontId="11" fillId="0" borderId="18" xfId="64" applyFont="1" applyFill="1" applyBorder="1" applyAlignment="1">
      <alignment horizontal="right"/>
    </xf>
    <xf numFmtId="39" fontId="11" fillId="0" borderId="37" xfId="64" applyNumberFormat="1" applyFont="1" applyFill="1" applyBorder="1" applyAlignment="1">
      <alignment horizontal="right"/>
    </xf>
    <xf numFmtId="10" fontId="11" fillId="0" borderId="18" xfId="64" applyNumberFormat="1" applyFont="1" applyFill="1" applyBorder="1" applyAlignment="1">
      <alignment horizontal="right"/>
    </xf>
    <xf numFmtId="174" fontId="49" fillId="0" borderId="37" xfId="65" applyNumberFormat="1" applyFont="1" applyFill="1" applyBorder="1" applyAlignment="1">
      <alignment horizontal="right" vertical="center" wrapText="1"/>
    </xf>
    <xf numFmtId="174" fontId="49" fillId="0" borderId="18" xfId="65" applyNumberFormat="1" applyFont="1" applyFill="1" applyBorder="1" applyAlignment="1">
      <alignment horizontal="right" vertical="center" wrapText="1"/>
    </xf>
    <xf numFmtId="0" fontId="49" fillId="37" borderId="62" xfId="0" applyFont="1" applyFill="1" applyBorder="1" applyAlignment="1">
      <alignment horizontal="center"/>
    </xf>
    <xf numFmtId="0" fontId="46" fillId="37" borderId="63" xfId="0" applyFont="1" applyFill="1" applyBorder="1" applyAlignment="1">
      <alignment horizontal="center"/>
    </xf>
    <xf numFmtId="174" fontId="8" fillId="37" borderId="63" xfId="65" applyNumberFormat="1" applyFont="1" applyFill="1" applyBorder="1" applyAlignment="1"/>
    <xf numFmtId="37" fontId="93" fillId="0" borderId="18" xfId="64" applyNumberFormat="1" applyFont="1" applyFill="1" applyBorder="1" applyAlignment="1">
      <alignment horizontal="right"/>
    </xf>
    <xf numFmtId="174" fontId="8" fillId="0" borderId="18" xfId="65" applyNumberFormat="1" applyFont="1" applyFill="1" applyBorder="1" applyAlignment="1"/>
    <xf numFmtId="174" fontId="8" fillId="0" borderId="45" xfId="65" applyNumberFormat="1" applyFont="1" applyFill="1" applyBorder="1" applyAlignment="1"/>
    <xf numFmtId="174" fontId="11" fillId="0" borderId="41" xfId="65" applyNumberFormat="1" applyFont="1" applyFill="1" applyBorder="1" applyAlignment="1">
      <alignment horizontal="right"/>
    </xf>
    <xf numFmtId="174" fontId="11" fillId="0" borderId="60" xfId="65" applyNumberFormat="1" applyFont="1" applyFill="1" applyBorder="1" applyAlignment="1"/>
    <xf numFmtId="43" fontId="11" fillId="0" borderId="60" xfId="65" applyNumberFormat="1" applyFont="1" applyFill="1" applyBorder="1" applyAlignment="1"/>
    <xf numFmtId="10" fontId="11" fillId="0" borderId="17" xfId="311" applyNumberFormat="1" applyFont="1" applyFill="1" applyBorder="1" applyAlignment="1">
      <alignment horizontal="right"/>
    </xf>
    <xf numFmtId="10" fontId="11" fillId="0" borderId="21" xfId="311" applyNumberFormat="1" applyFont="1" applyFill="1" applyBorder="1" applyAlignment="1"/>
    <xf numFmtId="174" fontId="11" fillId="0" borderId="60" xfId="65" applyNumberFormat="1" applyFont="1" applyFill="1" applyBorder="1" applyAlignment="1">
      <alignment horizontal="right"/>
    </xf>
    <xf numFmtId="43" fontId="11" fillId="0" borderId="45" xfId="65" applyNumberFormat="1" applyFont="1" applyFill="1" applyBorder="1" applyAlignment="1">
      <alignment horizontal="right"/>
    </xf>
    <xf numFmtId="174" fontId="47" fillId="0" borderId="28" xfId="65" applyNumberFormat="1" applyFont="1" applyFill="1" applyBorder="1" applyAlignment="1">
      <alignment horizontal="right"/>
    </xf>
    <xf numFmtId="174" fontId="11" fillId="0" borderId="45" xfId="65" applyNumberFormat="1" applyFont="1" applyFill="1" applyBorder="1" applyAlignment="1">
      <alignment horizontal="right"/>
    </xf>
    <xf numFmtId="175" fontId="11" fillId="0" borderId="63" xfId="65" applyNumberFormat="1" applyFont="1" applyFill="1" applyBorder="1" applyAlignment="1">
      <alignment horizontal="right"/>
    </xf>
    <xf numFmtId="37" fontId="93" fillId="0" borderId="45" xfId="64" applyNumberFormat="1" applyFont="1" applyFill="1" applyBorder="1" applyAlignment="1">
      <alignment horizontal="right"/>
    </xf>
    <xf numFmtId="37" fontId="11" fillId="0" borderId="45" xfId="64" applyNumberFormat="1" applyFont="1" applyFill="1" applyBorder="1" applyAlignment="1">
      <alignment horizontal="right"/>
    </xf>
    <xf numFmtId="37" fontId="11" fillId="0" borderId="28" xfId="64" applyNumberFormat="1" applyFont="1" applyFill="1" applyBorder="1" applyAlignment="1">
      <alignment horizontal="right"/>
    </xf>
    <xf numFmtId="37" fontId="48" fillId="0" borderId="63" xfId="65" applyNumberFormat="1" applyFont="1" applyFill="1" applyBorder="1" applyAlignment="1">
      <alignment horizontal="right" vertical="top" wrapText="1"/>
    </xf>
    <xf numFmtId="166" fontId="11" fillId="0" borderId="45" xfId="64" applyFont="1" applyFill="1" applyBorder="1" applyAlignment="1">
      <alignment horizontal="right"/>
    </xf>
    <xf numFmtId="39" fontId="11" fillId="0" borderId="63" xfId="64" applyNumberFormat="1" applyFont="1" applyFill="1" applyBorder="1" applyAlignment="1">
      <alignment horizontal="right"/>
    </xf>
    <xf numFmtId="10" fontId="11" fillId="0" borderId="45" xfId="64" applyNumberFormat="1" applyFont="1" applyFill="1" applyBorder="1" applyAlignment="1">
      <alignment horizontal="right"/>
    </xf>
    <xf numFmtId="174" fontId="49" fillId="0" borderId="63" xfId="65" applyNumberFormat="1" applyFont="1" applyFill="1" applyBorder="1" applyAlignment="1">
      <alignment horizontal="right" vertical="center" wrapText="1"/>
    </xf>
    <xf numFmtId="174" fontId="49" fillId="0" borderId="45" xfId="65" applyNumberFormat="1" applyFont="1" applyFill="1" applyBorder="1" applyAlignment="1">
      <alignment horizontal="right" vertical="center" wrapText="1"/>
    </xf>
    <xf numFmtId="166" fontId="11" fillId="0" borderId="60" xfId="64" applyFont="1" applyFill="1" applyBorder="1" applyAlignment="1">
      <alignment horizontal="right"/>
    </xf>
    <xf numFmtId="174" fontId="7" fillId="0" borderId="18" xfId="65" applyNumberFormat="1" applyFont="1" applyFill="1" applyBorder="1" applyAlignment="1"/>
    <xf numFmtId="174" fontId="90" fillId="0" borderId="37" xfId="65" applyNumberFormat="1" applyFont="1" applyFill="1" applyBorder="1" applyAlignment="1"/>
    <xf numFmtId="174" fontId="7" fillId="0" borderId="28" xfId="65" applyNumberFormat="1" applyFont="1" applyFill="1" applyBorder="1" applyAlignment="1"/>
    <xf numFmtId="166" fontId="48" fillId="0" borderId="0" xfId="64" applyFont="1" applyFill="1"/>
    <xf numFmtId="166" fontId="11" fillId="0" borderId="19" xfId="64" applyFont="1" applyFill="1" applyBorder="1" applyAlignment="1">
      <alignment wrapText="1"/>
    </xf>
    <xf numFmtId="219" fontId="48" fillId="0" borderId="0" xfId="0" applyNumberFormat="1" applyFont="1"/>
    <xf numFmtId="166" fontId="11" fillId="0" borderId="19" xfId="64" applyFont="1" applyFill="1" applyBorder="1" applyAlignment="1">
      <alignment horizontal="right"/>
    </xf>
    <xf numFmtId="220" fontId="48" fillId="0" borderId="0" xfId="0" applyNumberFormat="1" applyFont="1"/>
    <xf numFmtId="221" fontId="48" fillId="0" borderId="0" xfId="64" applyNumberFormat="1" applyFont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5" fillId="27" borderId="19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32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1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168" fontId="55" fillId="32" borderId="0" xfId="64" applyNumberFormat="1" applyFont="1" applyFill="1" applyAlignment="1" applyProtection="1">
      <alignment horizontal="center" vertical="center"/>
      <protection locked="0"/>
    </xf>
    <xf numFmtId="0" fontId="55" fillId="0" borderId="0" xfId="0" applyFont="1" applyAlignment="1">
      <alignment horizontal="center" vertical="center"/>
    </xf>
    <xf numFmtId="166" fontId="55" fillId="0" borderId="0" xfId="64" applyFont="1" applyAlignment="1">
      <alignment horizontal="center" vertical="center"/>
    </xf>
    <xf numFmtId="166" fontId="55" fillId="32" borderId="0" xfId="64" applyFont="1" applyFill="1" applyAlignment="1" applyProtection="1">
      <alignment horizontal="left" vertical="center"/>
      <protection locked="0"/>
    </xf>
    <xf numFmtId="166" fontId="55" fillId="32" borderId="0" xfId="64" applyFont="1" applyFill="1" applyAlignment="1" applyProtection="1">
      <alignment horizontal="center" vertical="center"/>
      <protection locked="0"/>
    </xf>
    <xf numFmtId="0" fontId="57" fillId="0" borderId="0" xfId="0" applyFont="1" applyAlignment="1">
      <alignment horizontal="center"/>
    </xf>
    <xf numFmtId="15" fontId="55" fillId="38" borderId="0" xfId="69" applyNumberFormat="1" applyFont="1" applyFill="1" applyAlignment="1" applyProtection="1">
      <alignment horizontal="center"/>
      <protection locked="0"/>
    </xf>
    <xf numFmtId="166" fontId="55" fillId="38" borderId="0" xfId="69" applyFont="1" applyFill="1" applyAlignment="1" applyProtection="1">
      <alignment horizontal="center"/>
      <protection locked="0"/>
    </xf>
    <xf numFmtId="0" fontId="0" fillId="0" borderId="0" xfId="0" applyFill="1" applyAlignment="1">
      <alignment horizontal="left" vertical="top"/>
    </xf>
    <xf numFmtId="0" fontId="53" fillId="34" borderId="0" xfId="0" applyFont="1" applyFill="1" applyAlignment="1">
      <alignment horizontal="center"/>
    </xf>
    <xf numFmtId="0" fontId="53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6" fillId="0" borderId="0" xfId="303" applyFont="1" applyBorder="1" applyAlignment="1" applyProtection="1">
      <alignment horizontal="left"/>
      <protection locked="0"/>
    </xf>
    <xf numFmtId="166" fontId="3" fillId="22" borderId="32" xfId="87" applyFont="1" applyFill="1" applyBorder="1" applyAlignment="1" applyProtection="1">
      <alignment horizontal="center"/>
      <protection locked="0"/>
    </xf>
    <xf numFmtId="166" fontId="3" fillId="22" borderId="12" xfId="87" applyFont="1" applyFill="1" applyBorder="1" applyAlignment="1" applyProtection="1">
      <alignment horizontal="center"/>
      <protection locked="0"/>
    </xf>
    <xf numFmtId="0" fontId="82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5" fillId="0" borderId="42" xfId="0" applyFont="1" applyBorder="1" applyAlignment="1">
      <alignment horizontal="center" vertical="top" wrapText="1"/>
    </xf>
    <xf numFmtId="0" fontId="45" fillId="0" borderId="43" xfId="0" applyFont="1" applyBorder="1" applyAlignment="1">
      <alignment horizontal="center" vertical="top" wrapText="1"/>
    </xf>
    <xf numFmtId="0" fontId="46" fillId="0" borderId="42" xfId="0" applyFont="1" applyBorder="1" applyAlignment="1">
      <alignment horizontal="center" vertical="top" wrapText="1"/>
    </xf>
    <xf numFmtId="0" fontId="46" fillId="0" borderId="43" xfId="0" applyFont="1" applyBorder="1" applyAlignment="1">
      <alignment horizontal="center" vertical="top" wrapText="1"/>
    </xf>
    <xf numFmtId="0" fontId="46" fillId="0" borderId="50" xfId="0" applyFont="1" applyBorder="1" applyAlignment="1">
      <alignment horizontal="center" vertical="top" wrapText="1"/>
    </xf>
    <xf numFmtId="0" fontId="46" fillId="0" borderId="40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6" fillId="0" borderId="61" xfId="0" applyFont="1" applyBorder="1" applyAlignment="1">
      <alignment horizontal="center" vertical="top" wrapText="1"/>
    </xf>
    <xf numFmtId="0" fontId="46" fillId="0" borderId="27" xfId="0" applyFont="1" applyBorder="1" applyAlignment="1">
      <alignment horizontal="center" vertical="top" wrapText="1"/>
    </xf>
    <xf numFmtId="0" fontId="49" fillId="0" borderId="44" xfId="0" applyFont="1" applyBorder="1" applyAlignment="1">
      <alignment horizontal="center" vertical="top" wrapText="1"/>
    </xf>
    <xf numFmtId="0" fontId="49" fillId="0" borderId="41" xfId="0" applyFont="1" applyBorder="1" applyAlignment="1">
      <alignment horizontal="center" vertical="top" wrapText="1"/>
    </xf>
    <xf numFmtId="0" fontId="46" fillId="0" borderId="44" xfId="0" applyFont="1" applyBorder="1" applyAlignment="1">
      <alignment horizontal="center" vertical="top" wrapText="1"/>
    </xf>
    <xf numFmtId="0" fontId="46" fillId="0" borderId="41" xfId="0" applyFont="1" applyBorder="1" applyAlignment="1">
      <alignment horizontal="center" vertical="top" wrapText="1"/>
    </xf>
    <xf numFmtId="0" fontId="45" fillId="0" borderId="42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46" fillId="0" borderId="41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6" fillId="0" borderId="38" xfId="0" applyFont="1" applyBorder="1" applyAlignment="1">
      <alignment horizontal="center"/>
    </xf>
    <xf numFmtId="0" fontId="46" fillId="0" borderId="30" xfId="0" applyFont="1" applyBorder="1" applyAlignment="1">
      <alignment horizontal="center"/>
    </xf>
    <xf numFmtId="0" fontId="45" fillId="37" borderId="42" xfId="0" applyFont="1" applyFill="1" applyBorder="1" applyAlignment="1">
      <alignment horizontal="center"/>
    </xf>
    <xf numFmtId="0" fontId="45" fillId="37" borderId="43" xfId="0" applyFont="1" applyFill="1" applyBorder="1" applyAlignment="1">
      <alignment horizontal="center"/>
    </xf>
    <xf numFmtId="0" fontId="83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4" fillId="0" borderId="0" xfId="0" applyFont="1" applyAlignment="1">
      <alignment horizontal="center" vertical="center" wrapText="1"/>
    </xf>
    <xf numFmtId="0" fontId="49" fillId="37" borderId="46" xfId="0" applyFont="1" applyFill="1" applyBorder="1" applyAlignment="1">
      <alignment horizontal="center"/>
    </xf>
    <xf numFmtId="0" fontId="49" fillId="37" borderId="47" xfId="0" applyFont="1" applyFill="1" applyBorder="1" applyAlignment="1">
      <alignment horizontal="center"/>
    </xf>
    <xf numFmtId="0" fontId="49" fillId="37" borderId="48" xfId="0" applyFont="1" applyFill="1" applyBorder="1" applyAlignment="1">
      <alignment horizontal="center"/>
    </xf>
    <xf numFmtId="0" fontId="49" fillId="37" borderId="42" xfId="0" applyFont="1" applyFill="1" applyBorder="1" applyAlignment="1">
      <alignment horizontal="center"/>
    </xf>
    <xf numFmtId="0" fontId="49" fillId="37" borderId="43" xfId="0" applyFont="1" applyFill="1" applyBorder="1" applyAlignment="1">
      <alignment horizontal="center"/>
    </xf>
    <xf numFmtId="0" fontId="46" fillId="37" borderId="49" xfId="0" applyFont="1" applyFill="1" applyBorder="1" applyAlignment="1">
      <alignment horizontal="center"/>
    </xf>
    <xf numFmtId="0" fontId="46" fillId="37" borderId="43" xfId="0" applyFont="1" applyFill="1" applyBorder="1" applyAlignment="1">
      <alignment horizontal="center"/>
    </xf>
    <xf numFmtId="14" fontId="46" fillId="29" borderId="0" xfId="185" applyNumberFormat="1" applyFont="1" applyFill="1" applyAlignment="1">
      <alignment horizontal="left" vertical="top" wrapText="1"/>
    </xf>
    <xf numFmtId="0" fontId="91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695">
    <cellStyle name=" 1" xfId="1"/>
    <cellStyle name=" 1 2" xfId="2"/>
    <cellStyle name=" 1 3" xfId="3"/>
    <cellStyle name="." xfId="4"/>
    <cellStyle name="??" xfId="462"/>
    <cellStyle name="?? [0.00]_ Att. 1- Cover" xfId="463"/>
    <cellStyle name="?? [0]" xfId="464"/>
    <cellStyle name="???? [0.00]_PRODUCT DETAIL Q1" xfId="465"/>
    <cellStyle name="????_PRODUCT DETAIL Q1" xfId="466"/>
    <cellStyle name="???[0]_00Q3902REV.1" xfId="467"/>
    <cellStyle name="???_???" xfId="468"/>
    <cellStyle name="??[0]_BRE" xfId="469"/>
    <cellStyle name="??_ Att. 1- Cover" xfId="470"/>
    <cellStyle name="_bang CDKT (Cuong)" xfId="471"/>
    <cellStyle name="_Book1" xfId="472"/>
    <cellStyle name="_ÿÿÿÿÿ" xfId="473"/>
    <cellStyle name="W_MARINE" xfId="474"/>
    <cellStyle name="20" xfId="475"/>
    <cellStyle name="20% - Accent1" xfId="390" builtinId="30" customBuiltin="1"/>
    <cellStyle name="20% - Accent1 2" xfId="5"/>
    <cellStyle name="20% - Accent1 3" xfId="417"/>
    <cellStyle name="20% - Accent1 4" xfId="651"/>
    <cellStyle name="20% - Accent2" xfId="394" builtinId="34" customBuiltin="1"/>
    <cellStyle name="20% - Accent2 2" xfId="6"/>
    <cellStyle name="20% - Accent2 3" xfId="418"/>
    <cellStyle name="20% - Accent2 4" xfId="652"/>
    <cellStyle name="20% - Accent3" xfId="398" builtinId="38" customBuiltin="1"/>
    <cellStyle name="20% - Accent3 2" xfId="7"/>
    <cellStyle name="20% - Accent3 3" xfId="419"/>
    <cellStyle name="20% - Accent3 4" xfId="653"/>
    <cellStyle name="20% - Accent4" xfId="402" builtinId="42" customBuiltin="1"/>
    <cellStyle name="20% - Accent4 2" xfId="8"/>
    <cellStyle name="20% - Accent4 3" xfId="420"/>
    <cellStyle name="20% - Accent4 4" xfId="654"/>
    <cellStyle name="20% - Accent5" xfId="406" builtinId="46" customBuiltin="1"/>
    <cellStyle name="20% - Accent5 2" xfId="9"/>
    <cellStyle name="20% - Accent5 3" xfId="421"/>
    <cellStyle name="20% - Accent5 4" xfId="655"/>
    <cellStyle name="20% - Accent6" xfId="410" builtinId="50" customBuiltin="1"/>
    <cellStyle name="20% - Accent6 2" xfId="10"/>
    <cellStyle name="20% - Accent6 3" xfId="422"/>
    <cellStyle name="20% - Accent6 4" xfId="656"/>
    <cellStyle name="40% - Accent1" xfId="391" builtinId="31" customBuiltin="1"/>
    <cellStyle name="40% - Accent1 2" xfId="11"/>
    <cellStyle name="40% - Accent1 3" xfId="423"/>
    <cellStyle name="40% - Accent1 4" xfId="657"/>
    <cellStyle name="40% - Accent2" xfId="395" builtinId="35" customBuiltin="1"/>
    <cellStyle name="40% - Accent2 2" xfId="12"/>
    <cellStyle name="40% - Accent2 3" xfId="424"/>
    <cellStyle name="40% - Accent2 4" xfId="658"/>
    <cellStyle name="40% - Accent3" xfId="399" builtinId="39" customBuiltin="1"/>
    <cellStyle name="40% - Accent3 2" xfId="13"/>
    <cellStyle name="40% - Accent3 3" xfId="425"/>
    <cellStyle name="40% - Accent3 4" xfId="659"/>
    <cellStyle name="40% - Accent4" xfId="403" builtinId="43" customBuiltin="1"/>
    <cellStyle name="40% - Accent4 2" xfId="14"/>
    <cellStyle name="40% - Accent4 3" xfId="426"/>
    <cellStyle name="40% - Accent4 4" xfId="660"/>
    <cellStyle name="40% - Accent5" xfId="407" builtinId="47" customBuiltin="1"/>
    <cellStyle name="40% - Accent5 2" xfId="15"/>
    <cellStyle name="40% - Accent5 3" xfId="427"/>
    <cellStyle name="40% - Accent5 4" xfId="661"/>
    <cellStyle name="40% - Accent6" xfId="411" builtinId="51" customBuiltin="1"/>
    <cellStyle name="40% - Accent6 2" xfId="16"/>
    <cellStyle name="40% - Accent6 3" xfId="428"/>
    <cellStyle name="40% - Accent6 4" xfId="662"/>
    <cellStyle name="60% - Accent1" xfId="392" builtinId="32" customBuiltin="1"/>
    <cellStyle name="60% - Accent1 2" xfId="17"/>
    <cellStyle name="60% - Accent1 3" xfId="429"/>
    <cellStyle name="60% - Accent1 4" xfId="663"/>
    <cellStyle name="60% - Accent2" xfId="396" builtinId="36" customBuiltin="1"/>
    <cellStyle name="60% - Accent2 2" xfId="18"/>
    <cellStyle name="60% - Accent2 3" xfId="430"/>
    <cellStyle name="60% - Accent2 4" xfId="664"/>
    <cellStyle name="60% - Accent3" xfId="400" builtinId="40" customBuiltin="1"/>
    <cellStyle name="60% - Accent3 2" xfId="19"/>
    <cellStyle name="60% - Accent3 3" xfId="431"/>
    <cellStyle name="60% - Accent3 4" xfId="665"/>
    <cellStyle name="60% - Accent4" xfId="404" builtinId="44" customBuiltin="1"/>
    <cellStyle name="60% - Accent4 2" xfId="20"/>
    <cellStyle name="60% - Accent4 3" xfId="432"/>
    <cellStyle name="60% - Accent4 4" xfId="666"/>
    <cellStyle name="60% - Accent5" xfId="408" builtinId="48" customBuiltin="1"/>
    <cellStyle name="60% - Accent5 2" xfId="21"/>
    <cellStyle name="60% - Accent5 3" xfId="433"/>
    <cellStyle name="60% - Accent5 4" xfId="667"/>
    <cellStyle name="60% - Accent6" xfId="412" builtinId="52" customBuiltin="1"/>
    <cellStyle name="60% - Accent6 2" xfId="22"/>
    <cellStyle name="60% - Accent6 3" xfId="434"/>
    <cellStyle name="60% - Accent6 4" xfId="668"/>
    <cellStyle name="Accent1" xfId="389" builtinId="29" customBuiltin="1"/>
    <cellStyle name="Accent1 2" xfId="23"/>
    <cellStyle name="Accent1 3" xfId="435"/>
    <cellStyle name="Accent1 4" xfId="669"/>
    <cellStyle name="Accent2" xfId="393" builtinId="33" customBuiltin="1"/>
    <cellStyle name="Accent2 2" xfId="24"/>
    <cellStyle name="Accent2 3" xfId="436"/>
    <cellStyle name="Accent2 4" xfId="670"/>
    <cellStyle name="Accent3" xfId="397" builtinId="37" customBuiltin="1"/>
    <cellStyle name="Accent3 2" xfId="25"/>
    <cellStyle name="Accent3 3" xfId="437"/>
    <cellStyle name="Accent3 4" xfId="671"/>
    <cellStyle name="Accent4" xfId="401" builtinId="41" customBuiltin="1"/>
    <cellStyle name="Accent4 2" xfId="26"/>
    <cellStyle name="Accent4 3" xfId="438"/>
    <cellStyle name="Accent4 4" xfId="672"/>
    <cellStyle name="Accent5" xfId="405" builtinId="45" customBuiltin="1"/>
    <cellStyle name="Accent5 2" xfId="27"/>
    <cellStyle name="Accent5 3" xfId="439"/>
    <cellStyle name="Accent5 4" xfId="673"/>
    <cellStyle name="Accent6" xfId="409" builtinId="49" customBuiltin="1"/>
    <cellStyle name="Accent6 2" xfId="28"/>
    <cellStyle name="Accent6 3" xfId="440"/>
    <cellStyle name="Accent6 4" xfId="674"/>
    <cellStyle name="ÅëÈ­ [0]_±âÅ¸" xfId="476"/>
    <cellStyle name="AeE­ [0]_INQUIRY ¿µ¾÷AßAø " xfId="477"/>
    <cellStyle name="ÅëÈ­ [0]_S" xfId="478"/>
    <cellStyle name="ÅëÈ­_±âÅ¸" xfId="479"/>
    <cellStyle name="AeE­_INQUIRY ¿µ¾÷AßAø " xfId="480"/>
    <cellStyle name="ÅëÈ­_S" xfId="481"/>
    <cellStyle name="args.style" xfId="482"/>
    <cellStyle name="ÄÞ¸¶ [0]_±âÅ¸" xfId="483"/>
    <cellStyle name="AÞ¸¶ [0]_INQUIRY ¿?¾÷AßAø " xfId="484"/>
    <cellStyle name="ÄÞ¸¶ [0]_S" xfId="485"/>
    <cellStyle name="ÄÞ¸¶_±âÅ¸" xfId="486"/>
    <cellStyle name="AÞ¸¶_INQUIRY ¿?¾÷AßAø " xfId="487"/>
    <cellStyle name="ÄÞ¸¶_S" xfId="488"/>
    <cellStyle name="Bad" xfId="379" builtinId="27" customBuiltin="1"/>
    <cellStyle name="Bad 2" xfId="29"/>
    <cellStyle name="Bad 3" xfId="441"/>
    <cellStyle name="Bad 4" xfId="675"/>
    <cellStyle name="C?AØ_¿?¾÷CoE² " xfId="489"/>
    <cellStyle name="Ç¥ÁØ_#2(M17)_1" xfId="490"/>
    <cellStyle name="C￥AØ_¿μ¾÷CoE² " xfId="491"/>
    <cellStyle name="Ç¥ÁØ_S" xfId="492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 Currency (0)" xfId="493"/>
    <cellStyle name="Calculation" xfId="383" builtinId="22" customBuiltin="1"/>
    <cellStyle name="Calculation 2" xfId="62"/>
    <cellStyle name="Calculation 3" xfId="442"/>
    <cellStyle name="Calculation 4" xfId="676"/>
    <cellStyle name="category" xfId="494"/>
    <cellStyle name="Comma" xfId="64" builtinId="3"/>
    <cellStyle name="Comma 10" xfId="65"/>
    <cellStyle name="Comma 10 2" xfId="496"/>
    <cellStyle name="Comma 11" xfId="66"/>
    <cellStyle name="Comma 11 2" xfId="67"/>
    <cellStyle name="Comma 11 3" xfId="68"/>
    <cellStyle name="Comma 12" xfId="497"/>
    <cellStyle name="Comma 12 2" xfId="498"/>
    <cellStyle name="Comma 13" xfId="646"/>
    <cellStyle name="Comma 14" xfId="67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2 5" xfId="500"/>
    <cellStyle name="Comma 2 3" xfId="78"/>
    <cellStyle name="Comma 2 3 2" xfId="79"/>
    <cellStyle name="Comma 2 3 2 2" xfId="503"/>
    <cellStyle name="Comma 2 3 2 3" xfId="502"/>
    <cellStyle name="Comma 2 3 3" xfId="80"/>
    <cellStyle name="Comma 2 3 3 2" xfId="81"/>
    <cellStyle name="Comma 2 3 3 3" xfId="82"/>
    <cellStyle name="Comma 2 3 4" xfId="501"/>
    <cellStyle name="Comma 2 4" xfId="83"/>
    <cellStyle name="Comma 2 4 2" xfId="504"/>
    <cellStyle name="Comma 2 5" xfId="84"/>
    <cellStyle name="Comma 2 5 2" xfId="85"/>
    <cellStyle name="Comma 2 5 3" xfId="86"/>
    <cellStyle name="Comma 2 5 4" xfId="461"/>
    <cellStyle name="Comma 2 6" xfId="499"/>
    <cellStyle name="Comma 3" xfId="87"/>
    <cellStyle name="Comma 3 2" xfId="88"/>
    <cellStyle name="Comma 3 3" xfId="505"/>
    <cellStyle name="Comma 4" xfId="89"/>
    <cellStyle name="Comma 4 2" xfId="90"/>
    <cellStyle name="Comma 4 2 2" xfId="508"/>
    <cellStyle name="Comma 4 2 2 2" xfId="509"/>
    <cellStyle name="Comma 4 2 3" xfId="507"/>
    <cellStyle name="Comma 4 3" xfId="91"/>
    <cellStyle name="Comma 4 3 2" xfId="460"/>
    <cellStyle name="Comma 4 4" xfId="506"/>
    <cellStyle name="Comma 5" xfId="92"/>
    <cellStyle name="Comma 5 2" xfId="93"/>
    <cellStyle name="Comma 5 2 2" xfId="94"/>
    <cellStyle name="Comma 5 2 3" xfId="457"/>
    <cellStyle name="Comma 5 3" xfId="95"/>
    <cellStyle name="Comma 5 4" xfId="96"/>
    <cellStyle name="Comma 5 5" xfId="97"/>
    <cellStyle name="Comma 5 6" xfId="98"/>
    <cellStyle name="Comma 5 7" xfId="510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6 5" xfId="511"/>
    <cellStyle name="Comma 7" xfId="105"/>
    <cellStyle name="Comma 7 2" xfId="106"/>
    <cellStyle name="Comma 7 3" xfId="107"/>
    <cellStyle name="Comma 7 4" xfId="512"/>
    <cellStyle name="Comma 8" xfId="108"/>
    <cellStyle name="Comma 8 2" xfId="109"/>
    <cellStyle name="Comma 8 3" xfId="110"/>
    <cellStyle name="Comma 8 4" xfId="458"/>
    <cellStyle name="Comma 9" xfId="111"/>
    <cellStyle name="Comma 9 2" xfId="112"/>
    <cellStyle name="Comma 9 3" xfId="113"/>
    <cellStyle name="Comma 9 4" xfId="647"/>
    <cellStyle name="comma zerodec" xfId="513"/>
    <cellStyle name="Comma[0]" xfId="514"/>
    <cellStyle name="Comma0" xfId="515"/>
    <cellStyle name="Copied" xfId="516"/>
    <cellStyle name="COST1" xfId="517"/>
    <cellStyle name="Cࡵrrency_Sheet1_PRODUCTĠ" xfId="518"/>
    <cellStyle name="Currency [0] 2" xfId="519"/>
    <cellStyle name="Currency [0] 3" xfId="520"/>
    <cellStyle name="Currency [0] 3 2" xfId="521"/>
    <cellStyle name="Currency [0] 3 2 2" xfId="522"/>
    <cellStyle name="Currency0" xfId="523"/>
    <cellStyle name="Currency1" xfId="524"/>
    <cellStyle name="Check Cell" xfId="385" builtinId="23" customBuiltin="1"/>
    <cellStyle name="Check Cell 2" xfId="63"/>
    <cellStyle name="Check Cell 3" xfId="443"/>
    <cellStyle name="Check Cell 4" xfId="677"/>
    <cellStyle name="CHUONG" xfId="495"/>
    <cellStyle name="Date" xfId="525"/>
    <cellStyle name="Dezimal [0]_UXO VII" xfId="526"/>
    <cellStyle name="Dezimal_UXO VII" xfId="527"/>
    <cellStyle name="Dollar (zero dec)" xfId="528"/>
    <cellStyle name="Entered" xfId="529"/>
    <cellStyle name="Euro" xfId="114"/>
    <cellStyle name="Euro 2" xfId="115"/>
    <cellStyle name="Euro 3" xfId="116"/>
    <cellStyle name="Euro 4" xfId="530"/>
    <cellStyle name="Explanatory Text" xfId="387" builtinId="53" customBuiltin="1"/>
    <cellStyle name="Explanatory Text 2" xfId="117"/>
    <cellStyle name="Explanatory Text 3" xfId="444"/>
    <cellStyle name="Explanatory Text 4" xfId="679"/>
    <cellStyle name="Fixed" xfId="531"/>
    <cellStyle name="form_so" xfId="532"/>
    <cellStyle name="Good" xfId="378" builtinId="26" customBuiltin="1"/>
    <cellStyle name="Good 2" xfId="118"/>
    <cellStyle name="Good 3" xfId="445"/>
    <cellStyle name="Good 4" xfId="680"/>
    <cellStyle name="Grey" xfId="533"/>
    <cellStyle name="HEADER" xfId="534"/>
    <cellStyle name="Header1" xfId="535"/>
    <cellStyle name="Header2" xfId="536"/>
    <cellStyle name="Heading" xfId="537"/>
    <cellStyle name="Heading 1" xfId="374" builtinId="16" customBuiltin="1"/>
    <cellStyle name="Heading 1 2" xfId="119"/>
    <cellStyle name="Heading 1 3" xfId="446"/>
    <cellStyle name="Heading 1 4" xfId="681"/>
    <cellStyle name="Heading 2" xfId="375" builtinId="17" customBuiltin="1"/>
    <cellStyle name="Heading 2 2" xfId="120"/>
    <cellStyle name="Heading 2 3" xfId="447"/>
    <cellStyle name="Heading 2 4" xfId="682"/>
    <cellStyle name="Heading 3" xfId="376" builtinId="18" customBuiltin="1"/>
    <cellStyle name="Heading 3 2" xfId="121"/>
    <cellStyle name="Heading 3 3" xfId="448"/>
    <cellStyle name="Heading 3 4" xfId="683"/>
    <cellStyle name="Heading 4" xfId="377" builtinId="19" customBuiltin="1"/>
    <cellStyle name="Heading 4 2" xfId="122"/>
    <cellStyle name="Heading 4 3" xfId="449"/>
    <cellStyle name="Heading 4 4" xfId="684"/>
    <cellStyle name="Heading1" xfId="538"/>
    <cellStyle name="Heading2" xfId="539"/>
    <cellStyle name="Hyperlink 2" xfId="123"/>
    <cellStyle name="Hyperlink 2 2" xfId="124"/>
    <cellStyle name="Input" xfId="381" builtinId="20" customBuiltin="1"/>
    <cellStyle name="Input [yellow]" xfId="540"/>
    <cellStyle name="Input 2" xfId="125"/>
    <cellStyle name="Input 3" xfId="450"/>
    <cellStyle name="Input 4" xfId="649"/>
    <cellStyle name="Input 5" xfId="685"/>
    <cellStyle name="Input 6" xfId="694"/>
    <cellStyle name="Input Cells" xfId="541"/>
    <cellStyle name="j" xfId="126"/>
    <cellStyle name="Linked Cell" xfId="384" builtinId="24" customBuiltin="1"/>
    <cellStyle name="Linked Cell 2" xfId="127"/>
    <cellStyle name="Linked Cell 3" xfId="451"/>
    <cellStyle name="Linked Cell 4" xfId="686"/>
    <cellStyle name="Linked Cells" xfId="542"/>
    <cellStyle name="Milliers [0]_      " xfId="543"/>
    <cellStyle name="Milliers_      " xfId="544"/>
    <cellStyle name="Model" xfId="545"/>
    <cellStyle name="moi" xfId="546"/>
    <cellStyle name="Mon?aire [0]_      " xfId="547"/>
    <cellStyle name="Mon?aire_      " xfId="548"/>
    <cellStyle name="Monétaire [0]_!!!GO" xfId="549"/>
    <cellStyle name="Monétaire_!!!GO" xfId="550"/>
    <cellStyle name="n" xfId="551"/>
    <cellStyle name="Neutral" xfId="380" builtinId="28" customBuiltin="1"/>
    <cellStyle name="Neutral 2" xfId="128"/>
    <cellStyle name="Neutral 3" xfId="452"/>
    <cellStyle name="Neutral 4" xfId="687"/>
    <cellStyle name="New" xfId="552"/>
    <cellStyle name="New Times Roman" xfId="553"/>
    <cellStyle name="no dec" xfId="554"/>
    <cellStyle name="ÑONVÒ" xfId="555"/>
    <cellStyle name="Normal" xfId="0" builtinId="0"/>
    <cellStyle name="Normal - Style1" xfId="556"/>
    <cellStyle name="Normal 10" xfId="129"/>
    <cellStyle name="Normal 10 2" xfId="557"/>
    <cellStyle name="Normal 11" xfId="413"/>
    <cellStyle name="Normal 11 2" xfId="558"/>
    <cellStyle name="Normal 12" xfId="416"/>
    <cellStyle name="Normal 12 2" xfId="559"/>
    <cellStyle name="Normal 13" xfId="560"/>
    <cellStyle name="Normal 14" xfId="561"/>
    <cellStyle name="Normal 15" xfId="562"/>
    <cellStyle name="Normal 16" xfId="563"/>
    <cellStyle name="Normal 17" xfId="564"/>
    <cellStyle name="Normal 18" xfId="565"/>
    <cellStyle name="Normal 19" xfId="566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2 5" xfId="459"/>
    <cellStyle name="Normal 2 3" xfId="143"/>
    <cellStyle name="Normal 2 3 2" xfId="144"/>
    <cellStyle name="Normal 2 3 2 2" xfId="145"/>
    <cellStyle name="Normal 2 3 2 3" xfId="146"/>
    <cellStyle name="Normal 2 3 3" xfId="567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20" xfId="568"/>
    <cellStyle name="Normal 21" xfId="569"/>
    <cellStyle name="Normal 22" xfId="570"/>
    <cellStyle name="Normal 23" xfId="571"/>
    <cellStyle name="Normal 24" xfId="572"/>
    <cellStyle name="Normal 25" xfId="573"/>
    <cellStyle name="Normal 26" xfId="574"/>
    <cellStyle name="Normal 27" xfId="575"/>
    <cellStyle name="Normal 28" xfId="576"/>
    <cellStyle name="Normal 29" xfId="577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21" xfId="578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30" xfId="579"/>
    <cellStyle name="Normal 31" xfId="580"/>
    <cellStyle name="Normal 32" xfId="581"/>
    <cellStyle name="Normal 33" xfId="582"/>
    <cellStyle name="Normal 34" xfId="583"/>
    <cellStyle name="Normal 35" xfId="584"/>
    <cellStyle name="Normal 36" xfId="585"/>
    <cellStyle name="Normal 37" xfId="648"/>
    <cellStyle name="Normal 38" xfId="650"/>
    <cellStyle name="Normal 39" xfId="693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 9 2" xfId="586"/>
    <cellStyle name="Normal1" xfId="587"/>
    <cellStyle name="Normal2" xfId="305"/>
    <cellStyle name="Normal3" xfId="306"/>
    <cellStyle name="Note" xfId="415" builtinId="10" customBuiltin="1"/>
    <cellStyle name="Note 2" xfId="307"/>
    <cellStyle name="Note 3" xfId="414"/>
    <cellStyle name="Note 4" xfId="688"/>
    <cellStyle name="nPlode" xfId="308"/>
    <cellStyle name="NPLOSION" xfId="309"/>
    <cellStyle name="Œ…‹æØ‚è [0.00]_Region Orders (2)" xfId="588"/>
    <cellStyle name="Œ…‹æØ‚è_Region Orders (2)" xfId="589"/>
    <cellStyle name="omma [0]_Mktg Prog" xfId="590"/>
    <cellStyle name="ormal_Sheet1_1" xfId="591"/>
    <cellStyle name="Output" xfId="382" builtinId="21" customBuiltin="1"/>
    <cellStyle name="Output 2" xfId="310"/>
    <cellStyle name="Output 3" xfId="453"/>
    <cellStyle name="Output 4" xfId="689"/>
    <cellStyle name="per.style" xfId="592"/>
    <cellStyle name="Percent" xfId="311" builtinId="5"/>
    <cellStyle name="Percent (0)" xfId="593"/>
    <cellStyle name="Percent [2]" xfId="594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2 6" xfId="595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PERCENTAGE" xfId="596"/>
    <cellStyle name="pricing" xfId="597"/>
    <cellStyle name="PSChar" xfId="598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RevList" xfId="599"/>
    <cellStyle name="serJet 1200 Series PCL 6" xfId="600"/>
    <cellStyle name="Style 1" xfId="366"/>
    <cellStyle name="Style 1 2" xfId="367"/>
    <cellStyle name="Style 1 3" xfId="368"/>
    <cellStyle name="Style 1 4" xfId="601"/>
    <cellStyle name="Style 2" xfId="602"/>
    <cellStyle name="subhead" xfId="603"/>
    <cellStyle name="Subtotal" xfId="604"/>
    <cellStyle name="Summary" xfId="369"/>
    <cellStyle name="T" xfId="605"/>
    <cellStyle name="Tickmark" xfId="608"/>
    <cellStyle name="Title" xfId="373" builtinId="15" customBuiltin="1"/>
    <cellStyle name="Title 2" xfId="370"/>
    <cellStyle name="Title 3" xfId="454"/>
    <cellStyle name="Title 4" xfId="690"/>
    <cellStyle name="Total" xfId="388" builtinId="25" customBuiltin="1"/>
    <cellStyle name="Total 2" xfId="371"/>
    <cellStyle name="Total 3" xfId="455"/>
    <cellStyle name="Total 4" xfId="691"/>
    <cellStyle name="th" xfId="606"/>
    <cellStyle name="Thuyet minh" xfId="607"/>
    <cellStyle name="viet" xfId="609"/>
    <cellStyle name="viet2" xfId="610"/>
    <cellStyle name="vntxt1" xfId="613"/>
    <cellStyle name="vntxt2" xfId="614"/>
    <cellStyle name="vnhead1" xfId="611"/>
    <cellStyle name="vnhead3" xfId="612"/>
    <cellStyle name="Währung [0]_UXO VII" xfId="615"/>
    <cellStyle name="Währung_UXO VII" xfId="616"/>
    <cellStyle name="Warning Text" xfId="386" builtinId="11" customBuiltin="1"/>
    <cellStyle name="Warning Text 2" xfId="372"/>
    <cellStyle name="Warning Text 3" xfId="456"/>
    <cellStyle name="Warning Text 4" xfId="692"/>
    <cellStyle name="センター" xfId="617"/>
    <cellStyle name="เครื่องหมายสกุลเงิน [0]_FTC_OFFER" xfId="618"/>
    <cellStyle name="เครื่องหมายสกุลเงิน_FTC_OFFER" xfId="619"/>
    <cellStyle name="ปกติ_FTC_OFFER" xfId="620"/>
    <cellStyle name=" [0.00]_ Att. 1- Cover" xfId="621"/>
    <cellStyle name="_ Att. 1- Cover" xfId="622"/>
    <cellStyle name="?_ Att. 1- Cover" xfId="623"/>
    <cellStyle name="똿뗦먛귟 [0.00]_PRODUCT DETAIL Q1" xfId="624"/>
    <cellStyle name="똿뗦먛귟_PRODUCT DETAIL Q1" xfId="625"/>
    <cellStyle name="믅됞 [0.00]_PRODUCT DETAIL Q1" xfId="626"/>
    <cellStyle name="믅됞_PRODUCT DETAIL Q1" xfId="627"/>
    <cellStyle name="백분율_††††† " xfId="628"/>
    <cellStyle name="뷭?_BOOKSHIP" xfId="629"/>
    <cellStyle name="콤마 [0]_ 비목별 월별기술 " xfId="630"/>
    <cellStyle name="콤마_ 비목별 월별기술 " xfId="631"/>
    <cellStyle name="통화 [0]_††††† " xfId="632"/>
    <cellStyle name="통화_††††† " xfId="633"/>
    <cellStyle name="표준_(정보부문)월별인원계획" xfId="634"/>
    <cellStyle name="一般_00Q3902REV.1" xfId="635"/>
    <cellStyle name="千分位[0]_00Q3902REV.1" xfId="636"/>
    <cellStyle name="千分位_00Q3902REV.1" xfId="637"/>
    <cellStyle name="桁区切り [0.00]_††††† " xfId="638"/>
    <cellStyle name="桁区切り_††††† " xfId="639"/>
    <cellStyle name="標準_††††† " xfId="640"/>
    <cellStyle name="貨幣 [0]_00Q3902REV.1" xfId="641"/>
    <cellStyle name="貨幣[0]_BRE" xfId="642"/>
    <cellStyle name="貨幣_00Q3902REV.1" xfId="643"/>
    <cellStyle name="通貨 [0.00]_††††† " xfId="644"/>
    <cellStyle name="通貨_††††† " xfId="645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29010" cy="465666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40625" defaultRowHeight="15"/>
  <cols>
    <col min="1" max="1" width="18.140625" style="67"/>
    <col min="2" max="2" width="18.140625" style="159"/>
    <col min="3" max="5" width="18.140625" style="67"/>
    <col min="6" max="6" width="18.140625" style="155"/>
    <col min="7" max="16384" width="18.1406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40625" defaultRowHeight="15"/>
  <cols>
    <col min="1" max="1" width="5.85546875" style="79" customWidth="1"/>
    <col min="2" max="11" width="9.140625" style="79"/>
    <col min="12" max="12" width="16.140625" style="79" customWidth="1"/>
    <col min="13" max="13" width="12.28515625" style="79" customWidth="1"/>
    <col min="14" max="14" width="17.7109375" style="79" customWidth="1"/>
    <col min="15" max="15" width="9.140625" style="40"/>
    <col min="16" max="16" width="13.140625" style="40" customWidth="1"/>
    <col min="17" max="18" width="9.140625" style="79"/>
    <col min="19" max="19" width="17.42578125" style="79" customWidth="1"/>
    <col min="20" max="20" width="9.140625" style="79"/>
    <col min="21" max="21" width="22.7109375" style="79" customWidth="1"/>
    <col min="22" max="22" width="9.140625" style="79"/>
    <col min="23" max="23" width="14.28515625" style="79" customWidth="1"/>
    <col min="24" max="16384" width="9.1406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07" t="s">
        <v>50</v>
      </c>
      <c r="B2" s="308"/>
      <c r="C2" s="308"/>
      <c r="D2" s="308"/>
      <c r="E2" s="308"/>
      <c r="F2" s="308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09" t="s">
        <v>51</v>
      </c>
      <c r="D3" s="309"/>
      <c r="E3" s="309"/>
      <c r="F3" s="309"/>
      <c r="G3" s="309"/>
      <c r="H3" s="309"/>
      <c r="I3" s="309"/>
      <c r="J3" s="309"/>
      <c r="K3" s="309"/>
      <c r="L3" s="309"/>
      <c r="M3" s="310" t="s">
        <v>23</v>
      </c>
      <c r="N3" s="317"/>
      <c r="O3" s="324" t="s">
        <v>24</v>
      </c>
      <c r="P3" s="325"/>
      <c r="Q3" s="310" t="s">
        <v>5</v>
      </c>
      <c r="R3" s="310"/>
      <c r="S3" s="317"/>
      <c r="T3" s="312"/>
      <c r="U3" s="319" t="s">
        <v>26</v>
      </c>
      <c r="V3" s="320"/>
      <c r="W3" s="321" t="s">
        <v>25</v>
      </c>
    </row>
    <row r="4" spans="1:23" ht="12.75" customHeight="1">
      <c r="A4" s="317" t="s">
        <v>27</v>
      </c>
      <c r="B4" s="310" t="s">
        <v>28</v>
      </c>
      <c r="C4" s="310" t="s">
        <v>29</v>
      </c>
      <c r="D4" s="310" t="s">
        <v>30</v>
      </c>
      <c r="E4" s="310" t="s">
        <v>31</v>
      </c>
      <c r="F4" s="310" t="s">
        <v>32</v>
      </c>
      <c r="G4" s="310" t="s">
        <v>33</v>
      </c>
      <c r="H4" s="313" t="s">
        <v>52</v>
      </c>
      <c r="I4" s="310" t="s">
        <v>34</v>
      </c>
      <c r="J4" s="312"/>
      <c r="K4" s="310" t="s">
        <v>35</v>
      </c>
      <c r="L4" s="310" t="s">
        <v>36</v>
      </c>
      <c r="M4" s="310" t="s">
        <v>35</v>
      </c>
      <c r="N4" s="310" t="s">
        <v>37</v>
      </c>
      <c r="O4" s="310" t="s">
        <v>35</v>
      </c>
      <c r="P4" s="310" t="s">
        <v>37</v>
      </c>
      <c r="Q4" s="310" t="s">
        <v>38</v>
      </c>
      <c r="R4" s="310" t="s">
        <v>39</v>
      </c>
      <c r="S4" s="310" t="s">
        <v>36</v>
      </c>
      <c r="T4" s="310" t="s">
        <v>39</v>
      </c>
      <c r="U4" s="313" t="s">
        <v>36</v>
      </c>
      <c r="V4" s="310" t="s">
        <v>39</v>
      </c>
      <c r="W4" s="322"/>
    </row>
    <row r="5" spans="1:23">
      <c r="A5" s="312"/>
      <c r="B5" s="312"/>
      <c r="C5" s="312"/>
      <c r="D5" s="312"/>
      <c r="E5" s="312"/>
      <c r="F5" s="312"/>
      <c r="G5" s="312"/>
      <c r="H5" s="314"/>
      <c r="I5" s="106" t="s">
        <v>40</v>
      </c>
      <c r="J5" s="106" t="s">
        <v>41</v>
      </c>
      <c r="K5" s="312"/>
      <c r="L5" s="312"/>
      <c r="M5" s="312"/>
      <c r="N5" s="312"/>
      <c r="O5" s="312"/>
      <c r="P5" s="312"/>
      <c r="Q5" s="311"/>
      <c r="R5" s="311"/>
      <c r="S5" s="312"/>
      <c r="T5" s="311"/>
      <c r="U5" s="314"/>
      <c r="V5" s="318"/>
      <c r="W5" s="323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15" t="s">
        <v>5</v>
      </c>
      <c r="B179" s="316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V4:V5"/>
    <mergeCell ref="U3:V3"/>
    <mergeCell ref="W3:W5"/>
    <mergeCell ref="Q4:Q5"/>
    <mergeCell ref="M3:N3"/>
    <mergeCell ref="O3:P3"/>
    <mergeCell ref="Q3:T3"/>
    <mergeCell ref="U4:U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40625" defaultRowHeight="18.75"/>
  <cols>
    <col min="1" max="1" width="30.28515625" style="42" customWidth="1"/>
    <col min="2" max="2" width="7" style="43" customWidth="1"/>
    <col min="3" max="3" width="11.42578125" style="43" bestFit="1" customWidth="1"/>
    <col min="4" max="4" width="16.28515625" style="42" customWidth="1"/>
    <col min="5" max="5" width="14" style="42" customWidth="1"/>
    <col min="6" max="6" width="10.140625" style="43" customWidth="1"/>
    <col min="7" max="7" width="10.42578125" style="42" customWidth="1"/>
    <col min="8" max="8" width="9.140625" style="55"/>
    <col min="9" max="9" width="23" style="55" bestFit="1" customWidth="1"/>
    <col min="10" max="10" width="9.140625" style="55" hidden="1" customWidth="1"/>
    <col min="11" max="11" width="11.42578125" style="55" hidden="1" customWidth="1"/>
    <col min="12" max="12" width="0" style="55" hidden="1" customWidth="1"/>
    <col min="13" max="13" width="26.140625" style="55" hidden="1" customWidth="1"/>
    <col min="14" max="15" width="0" style="55" hidden="1" customWidth="1"/>
    <col min="16" max="16" width="33.28515625" style="55" hidden="1" customWidth="1"/>
    <col min="17" max="17" width="15.140625" style="55" hidden="1" customWidth="1"/>
    <col min="18" max="18" width="12.7109375" style="55" hidden="1" customWidth="1"/>
    <col min="19" max="19" width="14.42578125" style="55" hidden="1" customWidth="1"/>
    <col min="20" max="20" width="15.28515625" style="55" hidden="1" customWidth="1"/>
    <col min="21" max="21" width="39.85546875" style="55" hidden="1" customWidth="1"/>
    <col min="22" max="22" width="22.42578125" style="55" hidden="1" customWidth="1"/>
    <col min="23" max="23" width="13.7109375" style="55" hidden="1" customWidth="1"/>
    <col min="24" max="30" width="0" style="55" hidden="1" customWidth="1"/>
    <col min="31" max="76" width="9.140625" style="55"/>
    <col min="77" max="16384" width="9.140625" style="42"/>
  </cols>
  <sheetData>
    <row r="1" spans="1:76" s="41" customFormat="1" ht="26.25">
      <c r="A1" s="331" t="s">
        <v>210</v>
      </c>
      <c r="B1" s="331"/>
      <c r="C1" s="331"/>
      <c r="D1" s="331"/>
      <c r="E1" s="331"/>
      <c r="F1" s="331"/>
      <c r="G1" s="331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32" t="e">
        <f>#REF!</f>
        <v>#REF!</v>
      </c>
      <c r="C2" s="333"/>
      <c r="D2" s="333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30"/>
      <c r="C3" s="330"/>
      <c r="D3" s="33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26">
        <v>41948</v>
      </c>
      <c r="C4" s="326"/>
      <c r="D4" s="326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26">
        <v>41949</v>
      </c>
      <c r="C5" s="326"/>
      <c r="D5" s="326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30">
        <v>111000</v>
      </c>
      <c r="C6" s="330"/>
      <c r="D6" s="33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28">
        <f>+$B$6*$F$7/$C$7</f>
        <v>111000</v>
      </c>
      <c r="C8" s="328"/>
      <c r="D8" s="328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26" t="s">
        <v>226</v>
      </c>
      <c r="C9" s="326"/>
      <c r="D9" s="326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30" t="e">
        <f>VLOOKUP(I11,#REF!,4,0)*1000</f>
        <v>#REF!</v>
      </c>
      <c r="C11" s="330"/>
      <c r="D11" s="33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28" t="e">
        <f>+ ROUND((B11-B19)*F10/C10,0)</f>
        <v>#REF!</v>
      </c>
      <c r="C12" s="328"/>
      <c r="D12" s="328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29" t="s">
        <v>212</v>
      </c>
      <c r="C13" s="329"/>
      <c r="D13" s="329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28">
        <f>+IF($E$13=1,ROUNDDOWN($B$8*$F$10/$C$10,0),IF(MROUND($B$8*$F$10/$C$10,10)-($B$8*$F$10/$C$10)&gt;0,MROUND($B$8*$F$10/$C$10,10)-10,MROUND($B$8*$F$10/$C$10,10)))</f>
        <v>55500</v>
      </c>
      <c r="C14" s="328"/>
      <c r="D14" s="328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28">
        <f>ROUNDDOWN($B$8*$F$10/$C$10,0)-B14</f>
        <v>0</v>
      </c>
      <c r="C15" s="328"/>
      <c r="D15" s="328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29" t="s">
        <v>223</v>
      </c>
      <c r="C16" s="329"/>
      <c r="D16" s="329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30">
        <v>10000</v>
      </c>
      <c r="C17" s="330"/>
      <c r="D17" s="33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28">
        <f>+IF($E$16=1,B17*B15,0)</f>
        <v>0</v>
      </c>
      <c r="C18" s="328"/>
      <c r="D18" s="328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30">
        <v>10000</v>
      </c>
      <c r="C19" s="330"/>
      <c r="D19" s="33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28">
        <f>+B19*B14</f>
        <v>555000000</v>
      </c>
      <c r="C20" s="328"/>
      <c r="D20" s="328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26"/>
      <c r="C21" s="326"/>
      <c r="D21" s="326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27" t="s">
        <v>241</v>
      </c>
      <c r="F23" s="327"/>
      <c r="G23" s="327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  <mergeCell ref="B21:D21"/>
    <mergeCell ref="E23:G23"/>
    <mergeCell ref="B15:D15"/>
    <mergeCell ref="B16:D16"/>
    <mergeCell ref="B17:D17"/>
    <mergeCell ref="B18:D18"/>
    <mergeCell ref="B19:D19"/>
    <mergeCell ref="B20:D20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5"/>
  <cols>
    <col min="1" max="1" width="9.140625" style="124"/>
    <col min="2" max="2" width="23.5703125" style="124" bestFit="1" customWidth="1"/>
    <col min="3" max="3" width="18.42578125" style="124" bestFit="1" customWidth="1"/>
    <col min="4" max="4" width="57" style="124" bestFit="1" customWidth="1"/>
    <col min="5" max="6" width="15.85546875" style="124" customWidth="1"/>
    <col min="7" max="8" width="15.28515625" style="124" customWidth="1"/>
  </cols>
  <sheetData>
    <row r="1" spans="2:8">
      <c r="B1" s="125" t="s">
        <v>326</v>
      </c>
      <c r="C1" s="125" t="s">
        <v>327</v>
      </c>
      <c r="D1" s="125"/>
      <c r="E1" s="335" t="s">
        <v>328</v>
      </c>
      <c r="F1" s="335"/>
      <c r="G1" s="336" t="s">
        <v>329</v>
      </c>
      <c r="H1" s="336"/>
    </row>
    <row r="2" spans="2:8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37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37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37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34" t="s">
        <v>398</v>
      </c>
      <c r="C62" s="334" t="s">
        <v>310</v>
      </c>
      <c r="D62" s="334" t="s">
        <v>403</v>
      </c>
      <c r="E62" s="338">
        <v>140130</v>
      </c>
      <c r="F62" s="338">
        <v>7</v>
      </c>
      <c r="G62" s="40">
        <v>215002</v>
      </c>
      <c r="H62" s="40">
        <v>0</v>
      </c>
    </row>
    <row r="63" spans="1:9" s="40" customFormat="1">
      <c r="B63" s="334"/>
      <c r="C63" s="334"/>
      <c r="D63" s="334"/>
      <c r="E63" s="338"/>
      <c r="F63" s="338"/>
      <c r="G63" s="40">
        <v>215003</v>
      </c>
      <c r="H63" s="40">
        <v>0</v>
      </c>
      <c r="I63" s="40" t="s">
        <v>406</v>
      </c>
    </row>
    <row r="64" spans="1:9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40625" defaultRowHeight="15"/>
  <cols>
    <col min="1" max="1" width="9.140625" style="142"/>
    <col min="2" max="2" width="8.42578125" style="142" customWidth="1"/>
    <col min="3" max="3" width="19.5703125" style="142" customWidth="1"/>
    <col min="4" max="4" width="23.7109375" style="142" customWidth="1"/>
    <col min="5" max="5" width="20.140625" style="142" bestFit="1" customWidth="1"/>
    <col min="6" max="6" width="18.5703125" style="142" customWidth="1"/>
    <col min="7" max="7" width="17" style="142" customWidth="1"/>
    <col min="8" max="8" width="20.7109375" style="142" customWidth="1"/>
    <col min="9" max="9" width="15.42578125" style="142" customWidth="1"/>
    <col min="10" max="10" width="17.85546875" style="142" bestFit="1" customWidth="1"/>
    <col min="11" max="11" width="18.42578125" style="142" customWidth="1"/>
    <col min="12" max="12" width="9.140625" style="142"/>
    <col min="13" max="13" width="18.7109375" style="142" bestFit="1" customWidth="1"/>
    <col min="14" max="16384" width="9.1406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.7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39" t="s">
        <v>20</v>
      </c>
      <c r="C32" s="339"/>
      <c r="D32" s="339"/>
      <c r="E32" s="339"/>
      <c r="F32" s="339"/>
      <c r="G32" s="339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t="25.5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.7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39" t="s">
        <v>14</v>
      </c>
      <c r="C39" s="339"/>
      <c r="D39" s="339"/>
      <c r="E39" s="339"/>
      <c r="F39" s="339"/>
      <c r="G39" s="339"/>
    </row>
    <row r="40" spans="2:10" ht="15.7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40"/>
      <c r="E43" s="341"/>
      <c r="F43" s="341"/>
      <c r="G43" s="341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68"/>
  <sheetViews>
    <sheetView tabSelected="1" topLeftCell="B31" zoomScaleNormal="100" workbookViewId="0">
      <selection activeCell="E45" sqref="E45"/>
    </sheetView>
  </sheetViews>
  <sheetFormatPr defaultColWidth="9.140625" defaultRowHeight="15"/>
  <cols>
    <col min="1" max="1" width="2.140625" style="168" customWidth="1"/>
    <col min="2" max="2" width="6.42578125" style="168" customWidth="1"/>
    <col min="3" max="3" width="30.42578125" style="168" customWidth="1"/>
    <col min="4" max="4" width="42.7109375" style="168" customWidth="1"/>
    <col min="5" max="6" width="24.5703125" style="168" customWidth="1"/>
    <col min="7" max="7" width="24.140625" style="168" bestFit="1" customWidth="1"/>
    <col min="8" max="8" width="17.5703125" style="168" bestFit="1" customWidth="1"/>
    <col min="9" max="9" width="14.85546875" style="168" bestFit="1" customWidth="1"/>
    <col min="10" max="10" width="11.85546875" style="168" bestFit="1" customWidth="1"/>
    <col min="11" max="11" width="19" style="168" bestFit="1" customWidth="1"/>
    <col min="12" max="16384" width="9.140625" style="168"/>
  </cols>
  <sheetData>
    <row r="1" spans="1:6" ht="24" customHeight="1">
      <c r="A1" s="342" t="s">
        <v>563</v>
      </c>
      <c r="B1" s="342"/>
      <c r="C1" s="342"/>
      <c r="D1" s="342"/>
      <c r="E1" s="342"/>
      <c r="F1" s="342"/>
    </row>
    <row r="2" spans="1:6" ht="15.75" customHeight="1">
      <c r="A2" s="366" t="s">
        <v>564</v>
      </c>
      <c r="B2" s="366"/>
      <c r="C2" s="366"/>
      <c r="D2" s="366"/>
      <c r="E2" s="366"/>
      <c r="F2" s="366"/>
    </row>
    <row r="3" spans="1:6" ht="19.5" customHeight="1">
      <c r="A3" s="367" t="s">
        <v>584</v>
      </c>
      <c r="B3" s="367"/>
      <c r="C3" s="367"/>
      <c r="D3" s="367"/>
      <c r="E3" s="367"/>
      <c r="F3" s="367"/>
    </row>
    <row r="4" spans="1:6" ht="18" customHeight="1">
      <c r="A4" s="368" t="s">
        <v>565</v>
      </c>
      <c r="B4" s="368"/>
      <c r="C4" s="368"/>
      <c r="D4" s="368"/>
      <c r="E4" s="368"/>
      <c r="F4" s="368"/>
    </row>
    <row r="5" spans="1:6" ht="15.75" customHeight="1">
      <c r="A5" s="169"/>
      <c r="B5" s="169"/>
      <c r="C5" s="169"/>
      <c r="D5" s="169"/>
      <c r="E5" s="169"/>
      <c r="F5" s="169"/>
    </row>
    <row r="6" spans="1:6" ht="15.75" customHeight="1">
      <c r="A6" s="342" t="s">
        <v>566</v>
      </c>
      <c r="B6" s="342"/>
      <c r="C6" s="342"/>
      <c r="D6" s="342"/>
      <c r="E6" s="342"/>
      <c r="F6" s="342"/>
    </row>
    <row r="7" spans="1:6" ht="15.75" customHeight="1">
      <c r="A7" s="342" t="s">
        <v>567</v>
      </c>
      <c r="B7" s="342"/>
      <c r="C7" s="342"/>
      <c r="D7" s="342"/>
      <c r="E7" s="342"/>
      <c r="F7" s="342"/>
    </row>
    <row r="8" spans="1:6" ht="15.75" customHeight="1">
      <c r="A8" s="170"/>
      <c r="B8" s="170"/>
      <c r="C8" s="170"/>
      <c r="D8" s="170"/>
      <c r="E8" s="170"/>
      <c r="F8" s="170"/>
    </row>
    <row r="9" spans="1:6" ht="15.75" customHeight="1">
      <c r="A9" s="170"/>
      <c r="B9" s="170"/>
      <c r="C9" s="166" t="s">
        <v>568</v>
      </c>
      <c r="D9" s="164" t="s">
        <v>569</v>
      </c>
      <c r="E9" s="170"/>
      <c r="F9" s="170"/>
    </row>
    <row r="10" spans="1:6" ht="15.75" customHeight="1">
      <c r="A10" s="170"/>
      <c r="B10" s="170"/>
      <c r="C10" s="171" t="s">
        <v>570</v>
      </c>
      <c r="D10" s="165" t="s">
        <v>571</v>
      </c>
      <c r="E10" s="170"/>
      <c r="F10" s="170"/>
    </row>
    <row r="11" spans="1:6" ht="15.75" customHeight="1">
      <c r="A11" s="170"/>
      <c r="B11" s="170"/>
      <c r="C11" s="170"/>
      <c r="D11" s="170"/>
      <c r="E11" s="170"/>
      <c r="F11" s="170"/>
    </row>
    <row r="12" spans="1:6" ht="15.75" customHeight="1">
      <c r="A12" s="172" t="s">
        <v>532</v>
      </c>
      <c r="B12" s="172"/>
      <c r="C12" s="172"/>
      <c r="D12" s="172" t="s">
        <v>561</v>
      </c>
      <c r="E12" s="173"/>
      <c r="F12" s="173"/>
    </row>
    <row r="13" spans="1:6" ht="15.75" customHeight="1">
      <c r="A13" s="174"/>
      <c r="B13" s="174" t="s">
        <v>533</v>
      </c>
      <c r="C13" s="174"/>
      <c r="D13" s="174" t="s">
        <v>562</v>
      </c>
      <c r="E13" s="173"/>
      <c r="F13" s="173"/>
    </row>
    <row r="14" spans="1:6" s="175" customFormat="1" ht="15.75" customHeight="1">
      <c r="A14" s="172" t="s">
        <v>534</v>
      </c>
      <c r="B14" s="172"/>
      <c r="C14" s="172"/>
      <c r="D14" s="172" t="s">
        <v>535</v>
      </c>
      <c r="E14" s="172"/>
    </row>
    <row r="15" spans="1:6" ht="15.75" customHeight="1">
      <c r="A15" s="173"/>
      <c r="B15" s="174" t="s">
        <v>536</v>
      </c>
      <c r="C15" s="173"/>
      <c r="D15" s="174" t="s">
        <v>537</v>
      </c>
      <c r="E15" s="173"/>
    </row>
    <row r="16" spans="1:6" s="175" customFormat="1" ht="15.75" customHeight="1">
      <c r="A16" s="172" t="s">
        <v>538</v>
      </c>
      <c r="B16" s="172"/>
      <c r="C16" s="172"/>
      <c r="D16" s="172" t="s">
        <v>596</v>
      </c>
    </row>
    <row r="17" spans="1:11" ht="15.75" customHeight="1">
      <c r="A17" s="173"/>
      <c r="B17" s="174" t="s">
        <v>539</v>
      </c>
      <c r="C17" s="173"/>
      <c r="D17" s="174" t="s">
        <v>595</v>
      </c>
    </row>
    <row r="18" spans="1:11" s="175" customFormat="1" ht="15.75" customHeight="1">
      <c r="A18" s="361" t="s">
        <v>572</v>
      </c>
      <c r="B18" s="361"/>
      <c r="C18" s="361"/>
      <c r="D18" s="161" t="str">
        <f>"Từ ngày "&amp;TEXT(G18,"dd/mm/yyyy")&amp;" đến "&amp;TEXT(G19,"dd/mm/yyyy")</f>
        <v>Từ ngày 05/06/2023 đến 11/06/2023</v>
      </c>
      <c r="G18" s="176">
        <v>45082</v>
      </c>
    </row>
    <row r="19" spans="1:11" ht="15.75" customHeight="1">
      <c r="A19" s="177"/>
      <c r="B19" s="178" t="s">
        <v>573</v>
      </c>
      <c r="C19" s="177"/>
      <c r="D19" s="162" t="str">
        <f>"From "&amp;TEXT(G18,"dd/mm/yyyy")&amp;" to "&amp;TEXT(G19,"dd/mm/yyyy")</f>
        <v>From 05/06/2023 to 11/06/2023</v>
      </c>
      <c r="G19" s="176">
        <f>G18+6</f>
        <v>45088</v>
      </c>
      <c r="H19" s="179"/>
    </row>
    <row r="20" spans="1:11" ht="15.75" customHeight="1">
      <c r="A20" s="180">
        <v>5</v>
      </c>
      <c r="B20" s="180" t="s">
        <v>582</v>
      </c>
      <c r="C20" s="180"/>
      <c r="D20" s="181">
        <f>E25+1</f>
        <v>45089</v>
      </c>
      <c r="E20" s="182"/>
      <c r="F20" s="182"/>
      <c r="G20" s="176"/>
      <c r="H20" s="176"/>
    </row>
    <row r="21" spans="1:11" ht="15.75" customHeight="1">
      <c r="A21" s="177"/>
      <c r="B21" s="178" t="s">
        <v>583</v>
      </c>
      <c r="C21" s="177"/>
      <c r="D21" s="376">
        <f>D20</f>
        <v>45089</v>
      </c>
      <c r="E21" s="376"/>
      <c r="F21" s="376"/>
      <c r="G21" s="376"/>
      <c r="H21" s="176"/>
    </row>
    <row r="22" spans="1:11" ht="15.75" customHeight="1" thickBot="1">
      <c r="A22" s="180"/>
      <c r="B22" s="180"/>
      <c r="C22" s="180"/>
      <c r="D22" s="180"/>
      <c r="E22" s="180"/>
      <c r="F22" s="183" t="s">
        <v>540</v>
      </c>
      <c r="H22" s="179"/>
    </row>
    <row r="23" spans="1:11" ht="15.75" customHeight="1">
      <c r="A23" s="369" t="s">
        <v>531</v>
      </c>
      <c r="B23" s="370"/>
      <c r="C23" s="371" t="s">
        <v>541</v>
      </c>
      <c r="D23" s="370"/>
      <c r="E23" s="184" t="s">
        <v>542</v>
      </c>
      <c r="F23" s="272" t="s">
        <v>560</v>
      </c>
      <c r="H23" s="179"/>
      <c r="K23" s="185"/>
    </row>
    <row r="24" spans="1:11" ht="15.75" customHeight="1">
      <c r="A24" s="372" t="s">
        <v>27</v>
      </c>
      <c r="B24" s="373"/>
      <c r="C24" s="374" t="s">
        <v>330</v>
      </c>
      <c r="D24" s="375"/>
      <c r="E24" s="186" t="s">
        <v>543</v>
      </c>
      <c r="F24" s="273" t="s">
        <v>559</v>
      </c>
      <c r="H24" s="179"/>
      <c r="K24" s="185"/>
    </row>
    <row r="25" spans="1:11" ht="15.75" customHeight="1">
      <c r="A25" s="187"/>
      <c r="B25" s="188"/>
      <c r="C25" s="189"/>
      <c r="D25" s="189"/>
      <c r="E25" s="190">
        <f>G19</f>
        <v>45088</v>
      </c>
      <c r="F25" s="190">
        <v>45081</v>
      </c>
      <c r="G25" s="191"/>
      <c r="H25" s="179"/>
      <c r="K25" s="185"/>
    </row>
    <row r="26" spans="1:11" ht="15.75" customHeight="1">
      <c r="A26" s="364" t="s">
        <v>574</v>
      </c>
      <c r="B26" s="365"/>
      <c r="C26" s="192" t="s">
        <v>544</v>
      </c>
      <c r="D26" s="192"/>
      <c r="E26" s="193"/>
      <c r="F26" s="274"/>
      <c r="H26" s="179"/>
      <c r="K26" s="194"/>
    </row>
    <row r="27" spans="1:11" ht="15.75" customHeight="1">
      <c r="A27" s="195"/>
      <c r="B27" s="196"/>
      <c r="C27" s="197" t="s">
        <v>545</v>
      </c>
      <c r="D27" s="198"/>
      <c r="E27" s="298"/>
      <c r="F27" s="277"/>
      <c r="H27" s="199"/>
      <c r="K27" s="194"/>
    </row>
    <row r="28" spans="1:11" ht="15.75" customHeight="1">
      <c r="A28" s="357">
        <v>1</v>
      </c>
      <c r="B28" s="358"/>
      <c r="C28" s="200" t="s">
        <v>546</v>
      </c>
      <c r="D28" s="201"/>
      <c r="E28" s="299"/>
      <c r="F28" s="300"/>
      <c r="H28" s="202"/>
      <c r="K28" s="194"/>
    </row>
    <row r="29" spans="1:11" ht="15.75" customHeight="1">
      <c r="A29" s="203"/>
      <c r="B29" s="204"/>
      <c r="C29" s="205" t="s">
        <v>547</v>
      </c>
      <c r="D29" s="206"/>
      <c r="E29" s="276"/>
      <c r="F29" s="277"/>
      <c r="H29" s="202"/>
      <c r="K29" s="194"/>
    </row>
    <row r="30" spans="1:11" ht="15.75" customHeight="1">
      <c r="A30" s="359">
        <v>1.1000000000000001</v>
      </c>
      <c r="B30" s="360"/>
      <c r="C30" s="207" t="s">
        <v>586</v>
      </c>
      <c r="D30" s="208"/>
      <c r="E30" s="163">
        <f>F34</f>
        <v>60888612134</v>
      </c>
      <c r="F30" s="283">
        <v>58764979476</v>
      </c>
      <c r="G30" s="209"/>
      <c r="H30" s="210"/>
      <c r="I30" s="209"/>
      <c r="J30" s="209"/>
      <c r="K30" s="185"/>
    </row>
    <row r="31" spans="1:11" ht="15.75" customHeight="1">
      <c r="A31" s="362">
        <v>1.2</v>
      </c>
      <c r="B31" s="363"/>
      <c r="C31" s="211" t="s">
        <v>587</v>
      </c>
      <c r="D31" s="212"/>
      <c r="E31" s="260">
        <f>F35</f>
        <v>11860.02</v>
      </c>
      <c r="F31" s="284">
        <v>11491.36</v>
      </c>
      <c r="G31" s="209"/>
      <c r="H31" s="210"/>
      <c r="I31" s="209"/>
      <c r="J31" s="209"/>
      <c r="K31" s="185"/>
    </row>
    <row r="32" spans="1:11" ht="15.75" customHeight="1">
      <c r="A32" s="357">
        <v>2</v>
      </c>
      <c r="B32" s="358"/>
      <c r="C32" s="200" t="s">
        <v>548</v>
      </c>
      <c r="D32" s="201"/>
      <c r="E32" s="261"/>
      <c r="F32" s="285"/>
      <c r="G32" s="209"/>
      <c r="H32" s="210"/>
      <c r="I32" s="209"/>
      <c r="J32" s="209"/>
      <c r="K32" s="185"/>
    </row>
    <row r="33" spans="1:11" ht="15.75" customHeight="1">
      <c r="A33" s="213"/>
      <c r="B33" s="214"/>
      <c r="C33" s="211" t="s">
        <v>549</v>
      </c>
      <c r="D33" s="206"/>
      <c r="E33" s="262"/>
      <c r="F33" s="286"/>
      <c r="G33" s="209"/>
      <c r="H33" s="210"/>
      <c r="I33" s="209"/>
      <c r="J33" s="209"/>
      <c r="K33" s="185"/>
    </row>
    <row r="34" spans="1:11" ht="15.75" customHeight="1">
      <c r="A34" s="359">
        <v>2.1</v>
      </c>
      <c r="B34" s="360"/>
      <c r="C34" s="207" t="s">
        <v>588</v>
      </c>
      <c r="D34" s="208"/>
      <c r="E34" s="163">
        <v>61305226616</v>
      </c>
      <c r="F34" s="283">
        <v>60888612134</v>
      </c>
      <c r="G34" s="209"/>
      <c r="H34" s="210"/>
      <c r="I34" s="209"/>
      <c r="J34" s="209"/>
      <c r="K34" s="215"/>
    </row>
    <row r="35" spans="1:11" ht="15.75" customHeight="1">
      <c r="A35" s="362">
        <v>2.2000000000000002</v>
      </c>
      <c r="B35" s="363"/>
      <c r="C35" s="216" t="s">
        <v>589</v>
      </c>
      <c r="D35" s="206"/>
      <c r="E35" s="260">
        <v>11914.43</v>
      </c>
      <c r="F35" s="284">
        <v>11860.02</v>
      </c>
      <c r="G35" s="209"/>
      <c r="H35" s="210"/>
      <c r="I35" s="209"/>
      <c r="J35" s="209"/>
    </row>
    <row r="36" spans="1:11" ht="15.75" customHeight="1">
      <c r="A36" s="344">
        <v>3</v>
      </c>
      <c r="B36" s="345"/>
      <c r="C36" s="217" t="s">
        <v>577</v>
      </c>
      <c r="D36" s="218"/>
      <c r="E36" s="263"/>
      <c r="F36" s="287"/>
      <c r="G36" s="209"/>
      <c r="H36" s="210"/>
      <c r="I36" s="209"/>
      <c r="J36" s="209"/>
    </row>
    <row r="37" spans="1:11" ht="15.75" customHeight="1">
      <c r="A37" s="219"/>
      <c r="B37" s="220"/>
      <c r="C37" s="221" t="s">
        <v>578</v>
      </c>
      <c r="D37" s="222"/>
      <c r="E37" s="275">
        <f>E34-E30</f>
        <v>416614482</v>
      </c>
      <c r="F37" s="288">
        <v>2123632658</v>
      </c>
      <c r="G37" s="209"/>
      <c r="H37" s="210"/>
      <c r="I37" s="209"/>
      <c r="J37" s="209"/>
    </row>
    <row r="38" spans="1:11" ht="15.75" customHeight="1">
      <c r="A38" s="346">
        <v>3.1</v>
      </c>
      <c r="B38" s="347"/>
      <c r="C38" s="223" t="s">
        <v>550</v>
      </c>
      <c r="D38" s="224"/>
      <c r="E38" s="263"/>
      <c r="F38" s="287"/>
      <c r="G38" s="209"/>
      <c r="H38" s="210"/>
      <c r="I38" s="209"/>
      <c r="J38" s="209"/>
    </row>
    <row r="39" spans="1:11" ht="15.75" customHeight="1">
      <c r="A39" s="225"/>
      <c r="B39" s="226"/>
      <c r="C39" s="221" t="s">
        <v>551</v>
      </c>
      <c r="D39" s="227"/>
      <c r="E39" s="264">
        <f>E37-E41</f>
        <v>279879598</v>
      </c>
      <c r="F39" s="289">
        <v>1888565185</v>
      </c>
      <c r="G39" s="209"/>
      <c r="H39" s="210"/>
      <c r="I39" s="209"/>
      <c r="J39" s="209"/>
    </row>
    <row r="40" spans="1:11" ht="15.75" customHeight="1">
      <c r="A40" s="348">
        <v>3.2</v>
      </c>
      <c r="B40" s="349"/>
      <c r="C40" s="228" t="s">
        <v>585</v>
      </c>
      <c r="D40" s="229"/>
      <c r="E40" s="265"/>
      <c r="F40" s="290"/>
      <c r="G40" s="209"/>
      <c r="H40" s="210"/>
      <c r="I40" s="209"/>
      <c r="J40" s="209"/>
    </row>
    <row r="41" spans="1:11" ht="15.75" customHeight="1">
      <c r="A41" s="230"/>
      <c r="B41" s="231"/>
      <c r="C41" s="167" t="s">
        <v>580</v>
      </c>
      <c r="D41" s="227"/>
      <c r="E41" s="275">
        <v>136734884</v>
      </c>
      <c r="F41" s="288">
        <v>235067473</v>
      </c>
      <c r="G41" s="209"/>
      <c r="H41" s="210"/>
      <c r="I41" s="209"/>
      <c r="J41" s="209"/>
    </row>
    <row r="42" spans="1:11" ht="15.75" customHeight="1">
      <c r="A42" s="348">
        <v>3.3</v>
      </c>
      <c r="B42" s="349"/>
      <c r="C42" s="223" t="s">
        <v>552</v>
      </c>
      <c r="D42" s="224"/>
      <c r="E42" s="266"/>
      <c r="F42" s="291"/>
      <c r="G42" s="209"/>
      <c r="H42" s="210"/>
      <c r="I42" s="209"/>
      <c r="J42" s="209"/>
    </row>
    <row r="43" spans="1:11" ht="15.75" customHeight="1">
      <c r="A43" s="225"/>
      <c r="B43" s="232"/>
      <c r="C43" s="167" t="s">
        <v>553</v>
      </c>
      <c r="D43" s="227"/>
      <c r="E43" s="267"/>
      <c r="F43" s="292"/>
      <c r="G43" s="209"/>
      <c r="H43" s="210"/>
      <c r="I43" s="209"/>
      <c r="J43" s="209"/>
    </row>
    <row r="44" spans="1:11" ht="15.75" customHeight="1">
      <c r="A44" s="344">
        <v>4</v>
      </c>
      <c r="B44" s="350">
        <v>4</v>
      </c>
      <c r="C44" s="233" t="s">
        <v>575</v>
      </c>
      <c r="D44" s="224"/>
      <c r="E44" s="268"/>
      <c r="F44" s="293"/>
      <c r="G44" s="209"/>
      <c r="H44" s="210"/>
      <c r="I44" s="209"/>
      <c r="J44" s="209"/>
    </row>
    <row r="45" spans="1:11" ht="15.75" customHeight="1">
      <c r="A45" s="234"/>
      <c r="B45" s="235"/>
      <c r="C45" s="167" t="s">
        <v>579</v>
      </c>
      <c r="D45" s="227"/>
      <c r="E45" s="269">
        <f>E35/E31-1</f>
        <v>4.5876819769274935E-3</v>
      </c>
      <c r="F45" s="294">
        <v>3.2099999999999997E-2</v>
      </c>
      <c r="G45" s="306"/>
      <c r="H45" s="210"/>
      <c r="I45" s="209"/>
      <c r="J45" s="209"/>
    </row>
    <row r="46" spans="1:11" ht="15.75" customHeight="1">
      <c r="A46" s="344">
        <v>5</v>
      </c>
      <c r="B46" s="350"/>
      <c r="C46" s="236" t="s">
        <v>554</v>
      </c>
      <c r="D46" s="237"/>
      <c r="E46" s="270"/>
      <c r="F46" s="295"/>
      <c r="G46" s="209"/>
      <c r="H46" s="210"/>
      <c r="I46" s="209"/>
      <c r="J46" s="209"/>
    </row>
    <row r="47" spans="1:11" ht="15.75" customHeight="1">
      <c r="A47" s="219"/>
      <c r="B47" s="220"/>
      <c r="C47" s="238" t="s">
        <v>555</v>
      </c>
      <c r="D47" s="239"/>
      <c r="E47" s="271"/>
      <c r="F47" s="296"/>
      <c r="G47" s="209"/>
      <c r="H47" s="210"/>
      <c r="I47" s="209"/>
      <c r="J47" s="209"/>
    </row>
    <row r="48" spans="1:11" ht="15.75" customHeight="1">
      <c r="A48" s="355">
        <v>5.0999999999999996</v>
      </c>
      <c r="B48" s="356"/>
      <c r="C48" s="240" t="s">
        <v>590</v>
      </c>
      <c r="D48" s="208"/>
      <c r="E48" s="302">
        <v>12047.98</v>
      </c>
      <c r="F48" s="297">
        <v>11884.41</v>
      </c>
      <c r="H48" s="210"/>
      <c r="I48" s="209"/>
      <c r="J48" s="209"/>
    </row>
    <row r="49" spans="1:10" ht="15.75" customHeight="1">
      <c r="A49" s="355">
        <v>5.2</v>
      </c>
      <c r="B49" s="356"/>
      <c r="C49" s="241" t="s">
        <v>591</v>
      </c>
      <c r="D49" s="242"/>
      <c r="E49" s="302">
        <v>9986.9500000000007</v>
      </c>
      <c r="F49" s="297">
        <v>9986.9500000000007</v>
      </c>
      <c r="G49" s="209"/>
      <c r="H49" s="210"/>
      <c r="I49" s="209"/>
      <c r="J49" s="209"/>
    </row>
    <row r="50" spans="1:10" ht="15.75" customHeight="1">
      <c r="A50" s="353">
        <v>6</v>
      </c>
      <c r="B50" s="354"/>
      <c r="C50" s="243" t="s">
        <v>576</v>
      </c>
      <c r="D50" s="244"/>
      <c r="E50" s="278"/>
      <c r="F50" s="279"/>
      <c r="G50" s="209"/>
      <c r="H50" s="210"/>
      <c r="I50" s="209"/>
      <c r="J50" s="209"/>
    </row>
    <row r="51" spans="1:10" ht="15.75" customHeight="1">
      <c r="A51" s="355">
        <v>6.1</v>
      </c>
      <c r="B51" s="356">
        <v>6.1</v>
      </c>
      <c r="C51" s="245" t="s">
        <v>592</v>
      </c>
      <c r="D51" s="246"/>
      <c r="E51" s="280">
        <v>2328.2199999999998</v>
      </c>
      <c r="F51" s="280">
        <v>2328.2199999999998</v>
      </c>
      <c r="G51" s="303"/>
      <c r="H51" s="210"/>
      <c r="I51" s="209"/>
      <c r="J51" s="209"/>
    </row>
    <row r="52" spans="1:10" ht="15.75" customHeight="1">
      <c r="A52" s="355">
        <v>6.2</v>
      </c>
      <c r="B52" s="356"/>
      <c r="C52" s="207" t="s">
        <v>593</v>
      </c>
      <c r="D52" s="240"/>
      <c r="E52" s="304">
        <f>E51*E35</f>
        <v>27739414.214599997</v>
      </c>
      <c r="F52" s="280">
        <v>27612735.760000002</v>
      </c>
      <c r="G52" s="301"/>
      <c r="H52" s="210"/>
      <c r="I52" s="209"/>
      <c r="J52" s="209"/>
    </row>
    <row r="53" spans="1:10" ht="15.75" customHeight="1" thickBot="1">
      <c r="A53" s="351">
        <v>6.2</v>
      </c>
      <c r="B53" s="352">
        <v>6.3</v>
      </c>
      <c r="C53" s="247" t="s">
        <v>581</v>
      </c>
      <c r="D53" s="247"/>
      <c r="E53" s="281">
        <f>E52/E34</f>
        <v>4.5248041228772344E-4</v>
      </c>
      <c r="F53" s="282">
        <v>5.0000000000000001E-4</v>
      </c>
      <c r="G53" s="301"/>
      <c r="H53" s="210"/>
      <c r="I53" s="209"/>
      <c r="J53" s="209"/>
    </row>
    <row r="54" spans="1:10" ht="15.75" customHeight="1">
      <c r="A54" s="248"/>
      <c r="B54" s="248"/>
      <c r="C54" s="248"/>
      <c r="D54" s="248"/>
      <c r="E54" s="249"/>
      <c r="F54" s="249"/>
    </row>
    <row r="55" spans="1:10">
      <c r="B55" s="250"/>
      <c r="C55" s="251" t="s">
        <v>556</v>
      </c>
      <c r="D55" s="251"/>
      <c r="E55" s="343" t="s">
        <v>557</v>
      </c>
      <c r="F55" s="343"/>
    </row>
    <row r="56" spans="1:10">
      <c r="B56" s="250"/>
      <c r="C56" s="252" t="s">
        <v>594</v>
      </c>
      <c r="D56" s="251"/>
      <c r="E56" s="377" t="s">
        <v>558</v>
      </c>
      <c r="F56" s="343"/>
    </row>
    <row r="57" spans="1:10" ht="14.25" customHeight="1">
      <c r="C57" s="253"/>
      <c r="D57" s="253"/>
      <c r="E57" s="174"/>
      <c r="F57" s="174"/>
    </row>
    <row r="58" spans="1:10" ht="14.25" customHeight="1">
      <c r="A58" s="254"/>
      <c r="B58" s="254"/>
    </row>
    <row r="59" spans="1:10" ht="14.25" customHeight="1">
      <c r="A59" s="254"/>
      <c r="B59" s="254"/>
    </row>
    <row r="60" spans="1:10" ht="14.25" customHeight="1">
      <c r="A60" s="254"/>
      <c r="B60" s="254"/>
    </row>
    <row r="61" spans="1:10" ht="14.25" customHeight="1">
      <c r="A61" s="254"/>
      <c r="B61" s="254"/>
    </row>
    <row r="62" spans="1:10" ht="14.25" customHeight="1">
      <c r="A62" s="254"/>
      <c r="B62" s="254"/>
      <c r="E62" s="305"/>
    </row>
    <row r="63" spans="1:10" ht="14.25" customHeight="1">
      <c r="A63" s="254"/>
      <c r="B63" s="254"/>
      <c r="C63" s="252"/>
      <c r="E63" s="378"/>
      <c r="F63" s="378"/>
    </row>
    <row r="64" spans="1:10" ht="14.25" customHeight="1">
      <c r="A64" s="255"/>
      <c r="B64" s="255"/>
      <c r="C64" s="256"/>
      <c r="D64" s="173"/>
      <c r="E64" s="379"/>
      <c r="F64" s="379"/>
    </row>
    <row r="65" spans="1:4" ht="16.5">
      <c r="A65" s="255"/>
      <c r="B65" s="255"/>
      <c r="C65" s="255"/>
      <c r="D65" s="255"/>
    </row>
    <row r="66" spans="1:4" ht="16.5">
      <c r="A66" s="257"/>
      <c r="B66" s="257"/>
      <c r="C66" s="257"/>
      <c r="D66" s="257"/>
    </row>
    <row r="67" spans="1:4" ht="16.5">
      <c r="A67" s="258"/>
      <c r="B67" s="258"/>
      <c r="C67" s="257"/>
      <c r="D67" s="257"/>
    </row>
    <row r="68" spans="1:4" ht="15.75">
      <c r="A68" s="259"/>
      <c r="B68" s="259"/>
    </row>
  </sheetData>
  <mergeCells count="35">
    <mergeCell ref="E56:F56"/>
    <mergeCell ref="E63:F63"/>
    <mergeCell ref="E64:F64"/>
    <mergeCell ref="A40:B40"/>
    <mergeCell ref="A35:B35"/>
    <mergeCell ref="A31:B31"/>
    <mergeCell ref="A28:B28"/>
    <mergeCell ref="A26:B26"/>
    <mergeCell ref="A2:F2"/>
    <mergeCell ref="A3:F3"/>
    <mergeCell ref="A4:F4"/>
    <mergeCell ref="A6:F6"/>
    <mergeCell ref="A7:F7"/>
    <mergeCell ref="A23:B23"/>
    <mergeCell ref="C23:D23"/>
    <mergeCell ref="A24:B24"/>
    <mergeCell ref="C24:D24"/>
    <mergeCell ref="A30:B30"/>
    <mergeCell ref="D21:G21"/>
    <mergeCell ref="A1:F1"/>
    <mergeCell ref="E55:F55"/>
    <mergeCell ref="A36:B36"/>
    <mergeCell ref="A38:B38"/>
    <mergeCell ref="A42:B42"/>
    <mergeCell ref="A46:B46"/>
    <mergeCell ref="A53:B53"/>
    <mergeCell ref="A44:B44"/>
    <mergeCell ref="A50:B50"/>
    <mergeCell ref="A52:B52"/>
    <mergeCell ref="A48:B48"/>
    <mergeCell ref="A49:B49"/>
    <mergeCell ref="A51:B51"/>
    <mergeCell ref="A32:B32"/>
    <mergeCell ref="A34:B34"/>
    <mergeCell ref="A18:C18"/>
  </mergeCells>
  <pageMargins left="0.51181102362204722" right="0.43307086614173229" top="0.39370078740157483" bottom="0.19685039370078741" header="0" footer="0"/>
  <pageSetup paperSize="9" scale="65" fitToHeight="0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5"/>
  <cols>
    <col min="2" max="2" width="32.28515625" bestFit="1" customWidth="1"/>
    <col min="3" max="3" width="13.28515625" bestFit="1" customWidth="1"/>
  </cols>
  <sheetData>
    <row r="1" spans="1:3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5"/>
  <cols>
    <col min="3" max="3" width="16.140625" bestFit="1" customWidth="1"/>
    <col min="5" max="5" width="16.1406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38s8sAqlX9lCvzqPEA3PS//uxSY=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qd+1CySmSAG+UsbST8x4ON8zX8c=</DigestValue>
    </Reference>
  </SignedInfo>
  <SignatureValue>PiN9/Qg74201hD9RZBHmliisF58VVK/3bR/4gKz7axjLHI6a10PqHnUwwCvwEzGbQRj+8LSmHteq
qsmPLX4CvLI/fw3ioSw1uM1EaKXwJngxPq/eKczEUsQu3xQ8v8A4Z7TkgGTPFoJuDwykyNbstfsm
q50EtDDOTUqmejx6eLQ=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dFuJS/srogiefNu4NzDxY5tULis=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calcChain.xml?ContentType=application/vnd.openxmlformats-officedocument.spreadsheetml.calcChain+xml">
        <DigestMethod Algorithm="http://www.w3.org/2000/09/xmldsig#sha1"/>
        <DigestValue>rylWFJ7Wb+kYD8mwxjlNrzyuVUI=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  <Reference URI="/xl/styles.xml?ContentType=application/vnd.openxmlformats-officedocument.spreadsheetml.styles+xml">
        <DigestMethod Algorithm="http://www.w3.org/2000/09/xmldsig#sha1"/>
        <DigestValue>n1qoiR6qZVB2IylwwhhuUBDwpSM=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</Manifest>
    <SignatureProperties>
      <SignatureProperty Id="idSignatureTime" Target="#idPackageSignature">
        <mdssi:SignatureTime>
          <mdssi:Format>YYYY-MM-DDThh:mm:ssTZD</mdssi:Format>
          <mdssi:Value>2023-06-12T08:24:20Z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2023-06-12T08:24:20Z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pV0LIquHL6L0orvM1L7YRTAJrRQ=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H1BRSSTuSkKcfFfU8FLeRJJlkC8=</DigestValue>
    </Reference>
  </SignedInfo>
  <SignatureValue>WuSQfE9wqgDkFXm6Zwl8ur4jI2eNY2dihN42wGQcX6k9dCHsU7JgaWIoJGzXt1/UExuQp2fXNJg0
Jy4UNSOjINsvA/GOZNPHM9upmSOdp8xVIOz6dd/Ei+ikNlT0Nb9CZ6TYAEfICsHB2RHp9TUBBold
vu3dY6EDv09iYmtPk8U=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rylWFJ7Wb+kYD8mwxjlNrzyuVUI=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O0D+U14AbL8u519hh84VsidnQDk=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W6NuckwqPouvS1iPyhVdCarZedU=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jZbM4n0EhPHQkDmUP3B26yk0b5I=</DigestValue>
      </Reference>
      <Reference URI="/xl/styles.xml?ContentType=application/vnd.openxmlformats-officedocument.spreadsheetml.styles+xml">
        <DigestMethod Algorithm="http://www.w3.org/2000/09/xmldsig#sha1"/>
        <DigestValue>n1qoiR6qZVB2IylwwhhuUBDwpSM=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OhOEFcC3pApUN/uQO1XYgazNg2Q=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ghrv45qHfg6jtB2z6Ff5mpzuT/E=</DigestValue>
      </Reference>
      <Reference URI="/xl/worksheets/sheet2.xml?ContentType=application/vnd.openxmlformats-officedocument.spreadsheetml.worksheet+xml">
        <DigestMethod Algorithm="http://www.w3.org/2000/09/xmldsig#sha1"/>
        <DigestValue>iCCcqAHJnW33o+pgpE9q89qH+ro=</DigestValue>
      </Reference>
      <Reference URI="/xl/worksheets/sheet3.xml?ContentType=application/vnd.openxmlformats-officedocument.spreadsheetml.worksheet+xml">
        <DigestMethod Algorithm="http://www.w3.org/2000/09/xmldsig#sha1"/>
        <DigestValue>kJlV2f/e38aBjIhQTc4KvEGZGQY=</DigestValue>
      </Reference>
      <Reference URI="/xl/worksheets/sheet4.xml?ContentType=application/vnd.openxmlformats-officedocument.spreadsheetml.worksheet+xml">
        <DigestMethod Algorithm="http://www.w3.org/2000/09/xmldsig#sha1"/>
        <DigestValue>ARZ+5hS1YF77yZYTU6JqXAKxBFM=</DigestValue>
      </Reference>
      <Reference URI="/xl/worksheets/sheet5.xml?ContentType=application/vnd.openxmlformats-officedocument.spreadsheetml.worksheet+xml">
        <DigestMethod Algorithm="http://www.w3.org/2000/09/xmldsig#sha1"/>
        <DigestValue>FO6oud20/ShmW+eBMO8DT6JyJME=</DigestValue>
      </Reference>
      <Reference URI="/xl/worksheets/sheet6.xml?ContentType=application/vnd.openxmlformats-officedocument.spreadsheetml.worksheet+xml">
        <DigestMethod Algorithm="http://www.w3.org/2000/09/xmldsig#sha1"/>
        <DigestValue>dFuJS/srogiefNu4NzDxY5tULis=</DigestValue>
      </Reference>
      <Reference URI="/xl/worksheets/sheet7.xml?ContentType=application/vnd.openxmlformats-officedocument.spreadsheetml.worksheet+xml">
        <DigestMethod Algorithm="http://www.w3.org/2000/09/xmldsig#sha1"/>
        <DigestValue>LitVf4ehjDI6EYC7ZK5tGwlXGNo=</DigestValue>
      </Reference>
      <Reference URI="/xl/worksheets/sheet8.xml?ContentType=application/vnd.openxmlformats-officedocument.spreadsheetml.worksheet+xml">
        <DigestMethod Algorithm="http://www.w3.org/2000/09/xmldsig#sha1"/>
        <DigestValue>N+dywJb4WQKj/1laU1czARuJBJg=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2023-06-12T09:11:20Z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2023-06-12T09:11:20Z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PHAM THU UYEN</cp:lastModifiedBy>
  <cp:lastPrinted>2022-12-19T07:25:09Z</cp:lastPrinted>
  <dcterms:created xsi:type="dcterms:W3CDTF">2014-09-25T08:23:57Z</dcterms:created>
  <dcterms:modified xsi:type="dcterms:W3CDTF">2023-06-12T07:44:56Z</dcterms:modified>
</cp:coreProperties>
</file>