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3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E52" i="27" l="1"/>
  <c r="E53" i="27" s="1"/>
  <c r="F25" i="27"/>
  <c r="G19" i="27" l="1"/>
  <c r="E25" i="27" l="1"/>
  <c r="E30" i="27" l="1"/>
  <c r="E37" i="27" s="1"/>
  <c r="E39" i="27" s="1"/>
  <c r="E31" i="27" l="1"/>
  <c r="E45" i="27" s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<sst xmlns="http://schemas.openxmlformats.org/spreadsheetml/2006/main" count="1388" uniqueCount="597">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</sst>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3" zoomScaleNormal="100" workbookViewId="0">
      <selection activeCell="D20" sqref="D20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586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79" t="s">
        <v>574</v>
      </c>
      <c r="B18" s="379"/>
      <c r="C18" s="379"/>
      <c r="D18" s="161" t="str">
        <f>"Từ ngày "&amp;TEXT(G18,"dd/mm/yyyy")&amp;" đến "&amp;TEXT(G19,"dd/mm/yyyy")</f>
        <v>Từ ngày 13/02/2023 đến 19/02/2023</v>
      </c>
      <c r="G18" s="176">
        <v>44970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13/02/2023 to 19/02/2023</v>
      </c>
      <c r="G19" s="176">
        <f>+G18+6</f>
        <v>44976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44977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67">
        <f>D20</f>
        <v>44977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3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44976</v>
      </c>
      <c r="F25" s="191">
        <f>+G18-1</f>
        <v>44969</v>
      </c>
      <c r="G25" s="192"/>
      <c r="H25" s="179"/>
      <c r="K25" s="185"/>
    </row>
    <row r="26" spans="1:11" ht="15.75" customHeight="1">
      <c r="A26" s="352" t="s">
        <v>576</v>
      </c>
      <c r="B26" s="353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5">
        <v>1.1000000000000001</v>
      </c>
      <c r="B30" s="366"/>
      <c r="C30" s="208" t="s">
        <v>588</v>
      </c>
      <c r="D30" s="209"/>
      <c r="E30" s="163">
        <f>F34</f>
        <v>39086148726</v>
      </c>
      <c r="F30" s="284">
        <v>38003794935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589</v>
      </c>
      <c r="D31" s="213"/>
      <c r="E31" s="261">
        <f>F35</f>
        <v>11259.85</v>
      </c>
      <c r="F31" s="285">
        <v>11220.34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590</v>
      </c>
      <c r="D34" s="209"/>
      <c r="E34" s="163">
        <v>40168421801</v>
      </c>
      <c r="F34" s="284">
        <v>39086148726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591</v>
      </c>
      <c r="D35" s="207"/>
      <c r="E35" s="261">
        <v>11210.53</v>
      </c>
      <c r="F35" s="285">
        <v>11259.85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1082273075</v>
      </c>
      <c r="F37" s="289">
        <v>1082353791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-170463491</v>
      </c>
      <c r="F39" s="290">
        <v>136614890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1252736566</v>
      </c>
      <c r="F41" s="289">
        <v>945738901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-4.3801649222680039E-3</v>
      </c>
      <c r="F45" s="295">
        <v>3.5212836687659177E-3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592</v>
      </c>
      <c r="D48" s="209"/>
      <c r="E48" s="304">
        <v>12451.26</v>
      </c>
      <c r="F48" s="299">
        <v>12451.26</v>
      </c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6" t="s">
        <v>594</v>
      </c>
      <c r="D51" s="247"/>
      <c r="E51" s="281">
        <v>23444.65</v>
      </c>
      <c r="F51" s="281">
        <v>23444.65</v>
      </c>
      <c r="G51" s="305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595</v>
      </c>
      <c r="D52" s="241"/>
      <c r="E52" s="306">
        <f>+E51*E35</f>
        <v>262826952.16450003</v>
      </c>
      <c r="F52" s="281">
        <v>263983242.30250004</v>
      </c>
      <c r="G52" s="303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8" t="s">
        <v>583</v>
      </c>
      <c r="D53" s="248"/>
      <c r="E53" s="282">
        <f>ROUND(+E52/E34,4)</f>
        <v>6.4999999999999997E-3</v>
      </c>
      <c r="F53" s="283">
        <v>6.7999999999999996E-3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42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4"/>
      <c r="F63" s="344"/>
    </row>
    <row r="64" spans="1:10" ht="14.25" customHeight="1">
      <c r="A64" s="256"/>
      <c r="B64" s="256"/>
      <c r="C64" s="257"/>
      <c r="D64" s="173"/>
      <c r="E64" s="345"/>
      <c r="F64" s="345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nxuT4kQGVXa7DjaDUNITP3+1EpQ=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HKR6mIo+CRFylbfmbBs+3qJZkFk=</DigestValue>
    </Reference>
  </SignedInfo>
  <SignatureValue>mNFYgwU3q1xD5LMBc6DYPeSNlZuYofhYJCAzTpxL63A6TB5X47VX2qib4MAGT9a43Eaok6Ffu24V
O/MfuaTY1AAC5KdxcqRXywc7kMScVURMuoBEuc4UCb6sg+RsyI2VxMOwsKVuStBA2zdJ7lGL+5xw
1iSV/jYueD04QOcZ9Y4=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blFsv6sh6vnXkn4Frz717AZ4tvs=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gEXgo/4exdVQnoEiDLLlLLPPcvM=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A9VGZ7oFTXVQh4ccetuBCP5v+Bw=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2023-02-20T07:00:35Z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2023-02-20T07:00:35Z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en+dJvbCRjWb+0CB7JJuyQhiRCA=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QrBi0XM8RLqJNmUAlas06+0AtMM=</DigestValue>
    </Reference>
  </SignedInfo>
  <SignatureValue>SlcdH1tPYirCRCgYJQOI95oHf7cndi5Owhk0+JCx/5fSacpYc9SFCr8U4R3WhiiYIuEjBWmgC9+a
MZIdb92tt8HiSz9MengQiZjSuNBx5HtjIXt564Y2n8s7EDkZpdcjGyi/8u2NY8Iwt45OxSM84NgK
YKC3hxaoWE+PhdD7x9I=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gEXgo/4exdVQnoEiDLLlLLPPcvM=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A9VGZ7oFTXVQh4ccetuBCP5v+Bw=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blFsv6sh6vnXkn4Frz717AZ4tvs=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2023-02-20T09:57:38Z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2023-02-20T09:57:38Z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2023-02-20T06:34:36Z</dcterms:modified>
</cp:coreProperties>
</file>