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D19" i="27" l="1"/>
  <c r="D18" i="27"/>
  <c r="F25" i="27" l="1"/>
  <c r="E25" i="27" l="1"/>
  <c r="E30" i="27" l="1"/>
  <c r="E31" i="27"/>
  <c r="E37" i="27" l="1"/>
  <c r="E39" i="27" s="1"/>
  <c r="D20" i="27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<sst xmlns="http://schemas.openxmlformats.org/spreadsheetml/2006/main" count="1388" uniqueCount="597">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</sst>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79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8" zoomScale="90" zoomScaleNormal="90" workbookViewId="0">
      <selection activeCell="F47" sqref="F4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5" t="s">
        <v>564</v>
      </c>
      <c r="B2" s="365"/>
      <c r="C2" s="365"/>
      <c r="D2" s="365"/>
      <c r="E2" s="365"/>
      <c r="F2" s="365"/>
    </row>
    <row r="3" spans="1:6" ht="19.5" customHeight="1">
      <c r="A3" s="366" t="s">
        <v>586</v>
      </c>
      <c r="B3" s="366"/>
      <c r="C3" s="366"/>
      <c r="D3" s="366"/>
      <c r="E3" s="366"/>
      <c r="F3" s="366"/>
    </row>
    <row r="4" spans="1:6" ht="18" customHeight="1">
      <c r="A4" s="367" t="s">
        <v>565</v>
      </c>
      <c r="B4" s="367"/>
      <c r="C4" s="367"/>
      <c r="D4" s="367"/>
      <c r="E4" s="367"/>
      <c r="F4" s="36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0" t="s">
        <v>574</v>
      </c>
      <c r="B18" s="360"/>
      <c r="C18" s="360"/>
      <c r="D18" s="161" t="str">
        <f>"Từ ngày "&amp;TEXT(G18,"dd/mm/yyyy")&amp;" đến "&amp;TEXT(G19,"dd/mm/yyyy")</f>
        <v>Từ ngày 18/07/2022 đến 24/07/2022</v>
      </c>
      <c r="G18" s="176">
        <v>44760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18/07/2022 to 24/07/2022</v>
      </c>
      <c r="G19" s="176">
        <v>44766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44767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5">
        <f>D20</f>
        <v>44767</v>
      </c>
      <c r="E21" s="375"/>
      <c r="F21" s="375"/>
      <c r="G21" s="375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8" t="s">
        <v>531</v>
      </c>
      <c r="B23" s="369"/>
      <c r="C23" s="370" t="s">
        <v>541</v>
      </c>
      <c r="D23" s="369"/>
      <c r="E23" s="184" t="s">
        <v>542</v>
      </c>
      <c r="F23" s="274" t="s">
        <v>560</v>
      </c>
      <c r="H23" s="179"/>
      <c r="K23" s="185"/>
    </row>
    <row r="24" spans="1:11" ht="15.75" customHeight="1">
      <c r="A24" s="371" t="s">
        <v>27</v>
      </c>
      <c r="B24" s="372"/>
      <c r="C24" s="373" t="s">
        <v>330</v>
      </c>
      <c r="D24" s="374"/>
      <c r="E24" s="186" t="s">
        <v>543</v>
      </c>
      <c r="F24" s="275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44766</v>
      </c>
      <c r="F25" s="191">
        <f>G18-1</f>
        <v>44759</v>
      </c>
      <c r="G25" s="192"/>
      <c r="H25" s="179"/>
      <c r="K25" s="185"/>
    </row>
    <row r="26" spans="1:11" ht="15.75" customHeight="1">
      <c r="A26" s="363" t="s">
        <v>576</v>
      </c>
      <c r="B26" s="364"/>
      <c r="C26" s="193" t="s">
        <v>544</v>
      </c>
      <c r="D26" s="193"/>
      <c r="E26" s="194"/>
      <c r="F26" s="276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2"/>
      <c r="F27" s="279"/>
      <c r="H27" s="200"/>
      <c r="K27" s="195"/>
    </row>
    <row r="28" spans="1:11" ht="15.75" customHeight="1">
      <c r="A28" s="356">
        <v>1</v>
      </c>
      <c r="B28" s="357"/>
      <c r="C28" s="201" t="s">
        <v>546</v>
      </c>
      <c r="D28" s="202"/>
      <c r="E28" s="303"/>
      <c r="F28" s="304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8"/>
      <c r="F29" s="279"/>
      <c r="H29" s="203"/>
      <c r="K29" s="195"/>
    </row>
    <row r="30" spans="1:11" ht="15.75" customHeight="1">
      <c r="A30" s="358">
        <v>1.1000000000000001</v>
      </c>
      <c r="B30" s="359"/>
      <c r="C30" s="208" t="s">
        <v>588</v>
      </c>
      <c r="D30" s="209"/>
      <c r="E30" s="163">
        <f>F34</f>
        <v>105471311717</v>
      </c>
      <c r="F30" s="286">
        <v>98133852972</v>
      </c>
      <c r="G30" s="210"/>
      <c r="H30" s="211"/>
      <c r="I30" s="210"/>
      <c r="J30" s="210"/>
      <c r="K30" s="185"/>
    </row>
    <row r="31" spans="1:11" ht="15.75" customHeight="1">
      <c r="A31" s="361">
        <v>1.2</v>
      </c>
      <c r="B31" s="362"/>
      <c r="C31" s="212" t="s">
        <v>589</v>
      </c>
      <c r="D31" s="213"/>
      <c r="E31" s="262">
        <f>F35</f>
        <v>12297.57</v>
      </c>
      <c r="F31" s="287">
        <v>12265.91</v>
      </c>
      <c r="G31" s="210"/>
      <c r="H31" s="211"/>
      <c r="I31" s="210"/>
      <c r="J31" s="210"/>
      <c r="K31" s="185"/>
    </row>
    <row r="32" spans="1:11" ht="15.75" customHeight="1">
      <c r="A32" s="356">
        <v>2</v>
      </c>
      <c r="B32" s="357"/>
      <c r="C32" s="201" t="s">
        <v>548</v>
      </c>
      <c r="D32" s="202"/>
      <c r="E32" s="263"/>
      <c r="F32" s="288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89"/>
      <c r="G33" s="210"/>
      <c r="H33" s="211"/>
      <c r="I33" s="210"/>
      <c r="J33" s="210"/>
      <c r="K33" s="185"/>
    </row>
    <row r="34" spans="1:11" ht="15.75" customHeight="1">
      <c r="A34" s="358">
        <v>2.1</v>
      </c>
      <c r="B34" s="359"/>
      <c r="C34" s="208" t="s">
        <v>590</v>
      </c>
      <c r="D34" s="209"/>
      <c r="E34" s="163">
        <v>109897629085</v>
      </c>
      <c r="F34" s="286">
        <v>105471311717</v>
      </c>
      <c r="G34" s="210"/>
      <c r="H34" s="211"/>
      <c r="I34" s="210"/>
      <c r="J34" s="210"/>
      <c r="K34" s="216"/>
    </row>
    <row r="35" spans="1:11" ht="15.75" customHeight="1">
      <c r="A35" s="361">
        <v>2.2000000000000002</v>
      </c>
      <c r="B35" s="362"/>
      <c r="C35" s="217" t="s">
        <v>591</v>
      </c>
      <c r="D35" s="207"/>
      <c r="E35" s="262">
        <v>12274.09</v>
      </c>
      <c r="F35" s="287">
        <v>12297.57</v>
      </c>
      <c r="G35" s="210"/>
      <c r="H35" s="211"/>
      <c r="I35" s="210"/>
      <c r="J35" s="210"/>
    </row>
    <row r="36" spans="1:11" ht="15.75" customHeight="1">
      <c r="A36" s="343">
        <v>3</v>
      </c>
      <c r="B36" s="344"/>
      <c r="C36" s="218" t="s">
        <v>579</v>
      </c>
      <c r="D36" s="219"/>
      <c r="E36" s="265"/>
      <c r="F36" s="290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7">
        <f>E34-E30</f>
        <v>4426317368</v>
      </c>
      <c r="F37" s="291">
        <v>7337458745</v>
      </c>
      <c r="G37" s="210"/>
      <c r="H37" s="211"/>
      <c r="I37" s="210"/>
      <c r="J37" s="210"/>
    </row>
    <row r="38" spans="1:11" ht="15.75" customHeight="1">
      <c r="A38" s="345">
        <v>3.1</v>
      </c>
      <c r="B38" s="346"/>
      <c r="C38" s="224" t="s">
        <v>550</v>
      </c>
      <c r="D38" s="225"/>
      <c r="E38" s="265"/>
      <c r="F38" s="290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f>E37-E41</f>
        <v>-198313002</v>
      </c>
      <c r="F39" s="292">
        <v>265936885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587</v>
      </c>
      <c r="D40" s="230"/>
      <c r="E40" s="267"/>
      <c r="F40" s="293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7">
        <v>4624630370</v>
      </c>
      <c r="F41" s="291">
        <v>7071521860</v>
      </c>
      <c r="G41" s="210"/>
      <c r="H41" s="211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8"/>
      <c r="F42" s="294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5"/>
      <c r="G43" s="210"/>
      <c r="H43" s="211"/>
      <c r="I43" s="210"/>
      <c r="J43" s="210"/>
    </row>
    <row r="44" spans="1:11" ht="15.75" customHeight="1">
      <c r="A44" s="343">
        <v>4</v>
      </c>
      <c r="B44" s="349">
        <v>4</v>
      </c>
      <c r="C44" s="234" t="s">
        <v>577</v>
      </c>
      <c r="D44" s="225"/>
      <c r="E44" s="270"/>
      <c r="F44" s="296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f>E35/E31-1</f>
        <v>-1.9093202966113942E-3</v>
      </c>
      <c r="F45" s="297">
        <v>2.5811374777737761E-3</v>
      </c>
      <c r="G45" s="200"/>
      <c r="H45" s="211"/>
      <c r="I45" s="210"/>
      <c r="J45" s="210"/>
    </row>
    <row r="46" spans="1:11" ht="15.75" customHeight="1">
      <c r="A46" s="343">
        <v>5</v>
      </c>
      <c r="B46" s="349"/>
      <c r="C46" s="237" t="s">
        <v>554</v>
      </c>
      <c r="D46" s="238"/>
      <c r="E46" s="272"/>
      <c r="F46" s="298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299"/>
      <c r="G47" s="210"/>
      <c r="H47" s="211"/>
      <c r="I47" s="210"/>
      <c r="J47" s="210"/>
    </row>
    <row r="48" spans="1:11" ht="15.75" customHeight="1">
      <c r="A48" s="354">
        <v>5.0999999999999996</v>
      </c>
      <c r="B48" s="355"/>
      <c r="C48" s="241" t="s">
        <v>592</v>
      </c>
      <c r="D48" s="209"/>
      <c r="E48" s="244">
        <v>12299.91</v>
      </c>
      <c r="F48" s="300">
        <v>12297.57</v>
      </c>
      <c r="G48" s="210"/>
      <c r="H48" s="211"/>
      <c r="I48" s="210"/>
      <c r="J48" s="210"/>
    </row>
    <row r="49" spans="1:10" ht="15.75" customHeight="1">
      <c r="A49" s="354">
        <v>5.2</v>
      </c>
      <c r="B49" s="355"/>
      <c r="C49" s="242" t="s">
        <v>593</v>
      </c>
      <c r="D49" s="243"/>
      <c r="E49" s="244">
        <v>11552.1</v>
      </c>
      <c r="F49" s="301">
        <v>11542.75</v>
      </c>
      <c r="G49" s="210"/>
      <c r="H49" s="211"/>
      <c r="I49" s="210"/>
      <c r="J49" s="210"/>
    </row>
    <row r="50" spans="1:10" ht="15.75" customHeight="1">
      <c r="A50" s="352">
        <v>6</v>
      </c>
      <c r="B50" s="353"/>
      <c r="C50" s="245" t="s">
        <v>578</v>
      </c>
      <c r="D50" s="246"/>
      <c r="E50" s="280"/>
      <c r="F50" s="281"/>
      <c r="G50" s="210"/>
      <c r="H50" s="211"/>
      <c r="I50" s="210"/>
      <c r="J50" s="210"/>
    </row>
    <row r="51" spans="1:10" ht="15.75" customHeight="1">
      <c r="A51" s="354">
        <v>6.1</v>
      </c>
      <c r="B51" s="355">
        <v>6.1</v>
      </c>
      <c r="C51" s="247" t="s">
        <v>594</v>
      </c>
      <c r="D51" s="248"/>
      <c r="E51" s="282">
        <v>70595.37</v>
      </c>
      <c r="F51" s="282">
        <v>70595.37</v>
      </c>
      <c r="G51" s="210"/>
      <c r="H51" s="211"/>
      <c r="I51" s="210"/>
      <c r="J51" s="210"/>
    </row>
    <row r="52" spans="1:10" ht="15.75" customHeight="1">
      <c r="A52" s="354">
        <v>6.2</v>
      </c>
      <c r="B52" s="355"/>
      <c r="C52" s="208" t="s">
        <v>595</v>
      </c>
      <c r="D52" s="241"/>
      <c r="E52" s="283">
        <v>866493925</v>
      </c>
      <c r="F52" s="282">
        <v>868151504.25089991</v>
      </c>
      <c r="G52" s="305"/>
      <c r="H52" s="211"/>
      <c r="I52" s="210"/>
      <c r="J52" s="210"/>
    </row>
    <row r="53" spans="1:10" ht="15.75" customHeight="1" thickBot="1">
      <c r="A53" s="350">
        <v>6.2</v>
      </c>
      <c r="B53" s="351">
        <v>6.3</v>
      </c>
      <c r="C53" s="249" t="s">
        <v>583</v>
      </c>
      <c r="D53" s="249"/>
      <c r="E53" s="284">
        <v>7.9000000000000008E-3</v>
      </c>
      <c r="F53" s="285">
        <v>8.2311624850207512E-3</v>
      </c>
      <c r="G53" s="305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2" t="s">
        <v>557</v>
      </c>
      <c r="F55" s="342"/>
    </row>
    <row r="56" spans="1:10">
      <c r="B56" s="252"/>
      <c r="C56" s="254" t="s">
        <v>596</v>
      </c>
      <c r="D56" s="253"/>
      <c r="E56" s="376" t="s">
        <v>558</v>
      </c>
      <c r="F56" s="342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77"/>
      <c r="F63" s="377"/>
    </row>
    <row r="64" spans="1:10" ht="14.25" customHeight="1">
      <c r="A64" s="257"/>
      <c r="B64" s="257"/>
      <c r="C64" s="258"/>
      <c r="D64" s="173"/>
      <c r="E64" s="378"/>
      <c r="F64" s="378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qEKvktses/hI5lQE4GMNQKtOzkk=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8kbwcnuixRbPI1zF0C0tgKQp46s=</DigestValue>
    </Reference>
  </SignedInfo>
  <SignatureValue>OL2x/pWHNrpyTPB5ITfgxauI3hZlPGx4+AEjaI4RsiMFpOfPg9FnxNU+c8DCp/mvVAhTFTeYyTVd
EvfqfNwEOJb0noK3SPnG4ZAGFkzBfLRdfeZWnd5UbAoKI6TfnT0QeVIwH4ZYgkLdm3ga6zC0EP01
2fx+eDsTCjNvqQYQH5c=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OPK+QbKupOE0+Im/OcdLjEVR4CE=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5Ft3mk1DUNgF8eaieIn6kfknCCE=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0FOnqDUm8Vzpmvhc2PB8jtPhJ/Q=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aEBbliN0oeSEHIjtZGn1cDYAfVA=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2022-07-25T07:03:22Z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2022-07-25T07:03:22Z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52H3thUOSzlW8G2R1HBdzLTh3e4=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3wOYE2F3i8ZVRyJP7UyRZdD6RfY=</DigestValue>
    </Reference>
  </SignedInfo>
  <SignatureValue>cJmNyhcXDboTxh/3ApRhGTbmjyzwvGais89f/5PQ975JHy871zc+U/qlB16Sw55kJKFGZ2036Tvm
2odQDLb6wu/PBrg5gFzP4hYT1AxnS1yscHsjbXCBtV8/VJ3wtcD5Gg4UuDA1gUREPFymPDOG8zTZ
DWT0VTssrokVnqbf8/8=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5Ft3mk1DUNgF8eaieIn6kfknCCE=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0FOnqDUm8Vzpmvhc2PB8jtPhJ/Q=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aEBbliN0oeSEHIjtZGn1cDYAfVA=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OPK+QbKupOE0+Im/OcdLjEVR4CE=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2022-07-25T08:31:40Z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2022-07-25T08:31:40Z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2022-07-25T04:09:50Z</dcterms:modified>
</cp:coreProperties>
</file>