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Mode="manual"/>
</workbook>
</file>

<file path=xl/calcChain.xml><?xml version="1.0" encoding="utf-8"?>
<calcChain xmlns="http://schemas.openxmlformats.org/spreadsheetml/2006/main">
  <c r="D19" i="27" l="1"/>
  <c r="D18" i="27"/>
  <c r="E30" i="27" l="1"/>
  <c r="E31" i="27"/>
  <c r="F25" i="27" l="1"/>
  <c r="E45" i="27" l="1"/>
  <c r="E37" i="27"/>
  <c r="E39" i="27" s="1"/>
  <c r="E25" i="27"/>
  <c r="D20" i="27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<sst xmlns="http://schemas.openxmlformats.org/spreadsheetml/2006/main" count="1388" uniqueCount="597">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</sst>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6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7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7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7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7" fontId="4" fillId="22" borderId="19" xfId="87" applyFont="1" applyFill="1" applyBorder="1" applyProtection="1">
      <protection locked="0"/>
    </xf>
    <xf numFmtId="167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7" fontId="4" fillId="28" borderId="22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7" fontId="2" fillId="28" borderId="25" xfId="87" applyFont="1" applyFill="1" applyBorder="1" applyAlignment="1" applyProtection="1">
      <alignment vertical="center"/>
      <protection locked="0"/>
    </xf>
    <xf numFmtId="167" fontId="2" fillId="28" borderId="26" xfId="87" applyFont="1" applyFill="1" applyBorder="1" applyAlignment="1" applyProtection="1">
      <alignment vertical="center"/>
      <protection locked="0"/>
    </xf>
    <xf numFmtId="167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7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7" fontId="54" fillId="0" borderId="0" xfId="64" applyFont="1"/>
    <xf numFmtId="0" fontId="54" fillId="0" borderId="0" xfId="0" applyFont="1" applyAlignment="1">
      <alignment vertical="center"/>
    </xf>
    <xf numFmtId="167" fontId="54" fillId="0" borderId="0" xfId="64" applyFont="1" applyAlignment="1">
      <alignment vertical="center"/>
    </xf>
    <xf numFmtId="167" fontId="54" fillId="0" borderId="0" xfId="64" applyFont="1" applyAlignment="1" applyProtection="1">
      <alignment vertical="center"/>
      <protection locked="0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7" fontId="54" fillId="30" borderId="0" xfId="64" applyFont="1" applyFill="1" applyAlignment="1">
      <alignment vertical="center"/>
    </xf>
    <xf numFmtId="167" fontId="54" fillId="30" borderId="0" xfId="0" applyNumberFormat="1" applyFont="1" applyFill="1" applyAlignment="1">
      <alignment vertical="center"/>
    </xf>
    <xf numFmtId="167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7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7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7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7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7" fontId="2" fillId="0" borderId="16" xfId="88" applyFont="1" applyFill="1" applyBorder="1" applyAlignment="1" applyProtection="1">
      <alignment horizontal="center" vertical="center"/>
      <protection locked="0"/>
    </xf>
    <xf numFmtId="167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7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49" fillId="0" borderId="0" xfId="64" applyFont="1" applyAlignment="1"/>
    <xf numFmtId="167" fontId="62" fillId="0" borderId="0" xfId="64" applyFont="1"/>
    <xf numFmtId="167" fontId="63" fillId="0" borderId="0" xfId="64" applyFont="1" applyAlignment="1"/>
    <xf numFmtId="167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5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5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7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7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5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7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5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7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167" fontId="10" fillId="0" borderId="19" xfId="64" applyFont="1" applyFill="1" applyBorder="1" applyAlignment="1"/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5" fontId="10" fillId="0" borderId="60" xfId="65" applyNumberFormat="1" applyFont="1" applyFill="1" applyBorder="1" applyAlignment="1"/>
    <xf numFmtId="165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5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7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7" fontId="10" fillId="0" borderId="60" xfId="64" applyFont="1" applyFill="1" applyBorder="1" applyAlignment="1"/>
    <xf numFmtId="167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7" fontId="47" fillId="0" borderId="0" xfId="64" applyFont="1" applyFill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7" fontId="54" fillId="0" borderId="0" xfId="64" applyFont="1" applyAlignment="1">
      <alignment horizontal="center" vertical="center"/>
    </xf>
    <xf numFmtId="167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7" fontId="54" fillId="38" borderId="0" xfId="69" applyFont="1" applyFill="1" applyAlignment="1" applyProtection="1">
      <alignment horizontal="center"/>
      <protection locked="0"/>
    </xf>
    <xf numFmtId="167" fontId="54" fillId="32" borderId="0" xfId="64" applyFont="1" applyFill="1" applyAlignment="1" applyProtection="1">
      <alignment horizontal="center" vertical="center"/>
      <protection locked="0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7" fontId="2" fillId="22" borderId="32" xfId="87" applyFont="1" applyFill="1" applyBorder="1" applyAlignment="1" applyProtection="1">
      <alignment horizontal="center"/>
      <protection locked="0"/>
    </xf>
    <xf numFmtId="167" fontId="2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68"/>
  <sheetViews>
    <sheetView tabSelected="1" topLeftCell="A10" zoomScale="90" zoomScaleNormal="90" workbookViewId="0">
      <selection activeCell="G45" sqref="G4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30/05/2022 đến 05/06/2022</v>
      </c>
      <c r="G18" s="176">
        <v>44711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30/05/2022 to 05/06/2022</v>
      </c>
      <c r="G19" s="176">
        <v>44717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44718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44718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5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6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44717</v>
      </c>
      <c r="F25" s="191">
        <f>G18-1</f>
        <v>44710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7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3"/>
      <c r="F27" s="280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4"/>
      <c r="F28" s="305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9"/>
      <c r="F29" s="280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97897998501</v>
      </c>
      <c r="F30" s="287">
        <v>89481917946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2">
        <f>F35</f>
        <v>12075.64</v>
      </c>
      <c r="F31" s="288">
        <v>12065.91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3"/>
      <c r="F32" s="289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90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99626358189</v>
      </c>
      <c r="F34" s="287">
        <v>97897998501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2">
        <v>12113.37</v>
      </c>
      <c r="F35" s="288">
        <v>12075.64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5"/>
      <c r="F36" s="291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8">
        <f>E34-E30</f>
        <v>1728359688</v>
      </c>
      <c r="F37" s="292">
        <v>8416080555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5"/>
      <c r="F38" s="291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f>E37-E41</f>
        <v>310532126</v>
      </c>
      <c r="F39" s="293">
        <v>77030627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7"/>
      <c r="F40" s="294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8">
        <v>1417827562</v>
      </c>
      <c r="F41" s="292">
        <v>8339049928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8"/>
      <c r="F42" s="295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6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70"/>
      <c r="F44" s="297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f>E35/E31-1</f>
        <v>3.1244720776706369E-3</v>
      </c>
      <c r="F45" s="298">
        <v>8.0640415849275726E-4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2"/>
      <c r="F46" s="299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300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274">
        <v>12113.37</v>
      </c>
      <c r="F48" s="301">
        <v>12075.64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244">
        <v>11392.46</v>
      </c>
      <c r="F49" s="302">
        <v>11385.85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5" t="s">
        <v>578</v>
      </c>
      <c r="D50" s="246"/>
      <c r="E50" s="281"/>
      <c r="F50" s="282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7" t="s">
        <v>594</v>
      </c>
      <c r="D51" s="248"/>
      <c r="E51" s="283">
        <v>395972.69</v>
      </c>
      <c r="F51" s="283">
        <v>395972.69</v>
      </c>
      <c r="G51" s="210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284">
        <v>4796563704</v>
      </c>
      <c r="F52" s="283">
        <v>4781623654.2715998</v>
      </c>
      <c r="G52" s="306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9" t="s">
        <v>583</v>
      </c>
      <c r="D53" s="249"/>
      <c r="E53" s="285">
        <v>4.8099999999999997E-2</v>
      </c>
      <c r="F53" s="286">
        <v>4.8842915355646999E-2</v>
      </c>
      <c r="G53" s="306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42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44"/>
      <c r="F63" s="344"/>
    </row>
    <row r="64" spans="1:10" ht="14.25" customHeight="1">
      <c r="A64" s="257"/>
      <c r="B64" s="257"/>
      <c r="C64" s="258"/>
      <c r="D64" s="173"/>
      <c r="E64" s="345"/>
      <c r="F64" s="345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25" right="0.25" top="0.75" bottom="0.75" header="0.3" footer="0.3"/>
  <pageSetup paperSize="9" scale="6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sXA4GYatgcfyNUHzDHEyud8Xd8E=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H1qNBJ0HVWIdMCfSLYuMFqb8LM8=</DigestValue>
    </Reference>
  </SignedInfo>
  <SignatureValue>LvyAGKR90QQTvQsgilxWZRGbgWbLEnH0HiUI9Qc+FdESzH6MSt+LBwx7fwtFd1AcnMNIN+WFIFW2
lD9m8HdIk41FvjrtHFF15lFa6V+AvHs7Oq6WUo5/p5r/YV6ImW6S0sl3UILs0mZzow2H0UfONyJo
/lrwyaMPBOxramwHKP4=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oL/Um+dd/qkVfIdz5E40Qz1OQbY=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hSSpwrhL6wFPzUmsqOIONLbfv+c=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ZC/boPvTLeB5h1h6pD4Rt8j2rQg=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hVdGZvJgMUU17gHCgJCDsdNl3Dg=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2022-06-06T07:21:02Z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2022-06-06T07:21:02Z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M0bUYbfcj9qq6j8zOlJX4o8lis4=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T400RRJBU8G3qWhSghEOSkS8RN4=</DigestValue>
    </Reference>
  </SignedInfo>
  <SignatureValue>mFAR+SBRUL7FwaZgUfaJoFbopJekVseDH55nOOQwQtNhL38dy9aGjZImveHYFPS42EztTTSWt635
uFFiDTtEkIRysqB52QJ8BYcqiLFiDqaRJ50+/s5dHY7guWzqZBIgcDYjwdNGiIiyp3eZGOzqaQ7A
xGFeol67uDq7535MmCs=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hSSpwrhL6wFPzUmsqOIONLbfv+c=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ZC/boPvTLeB5h1h6pD4Rt8j2rQg=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hVdGZvJgMUU17gHCgJCDsdNl3Dg=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oL/Um+dd/qkVfIdz5E40Qz1OQbY=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2022-06-06T10:36:24Z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2022-06-06T10:36:24Z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2022-06-06T04:00:07Z</cp:lastPrinted>
  <dcterms:created xsi:type="dcterms:W3CDTF">2014-09-25T08:23:57Z</dcterms:created>
  <dcterms:modified xsi:type="dcterms:W3CDTF">2022-06-06T04:00:09Z</dcterms:modified>
</cp:coreProperties>
</file>