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22" i="3" l="1"/>
  <c r="C6" i="3"/>
  <c r="C4" i="3"/>
  <c r="C15" i="3" l="1"/>
  <c r="C11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5" i="5" l="1"/>
  <c r="C12" i="3"/>
  <c r="A43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<sst xmlns="http://schemas.openxmlformats.org/spreadsheetml/2006/main" count="170" uniqueCount="85">
  <si>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</si>
  <si>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</si>
  <si>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</si>
  <si>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</si>
  <si>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</si>
  <si>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</si>
  <si>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</si>
  <si>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</si>
  <si>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</si>
  <si>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</si>
  <si>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</si>
  <si>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</si>
  <si>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</si>
  <si>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</si>
  <si>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</si>
  <si>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</si>
  <si>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</si>
  <si>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</si>
  <si>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</si>
  <si>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</si>
  <si>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</si>
  <si>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</si>
  <si>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</si>
  <si>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</si>
  <si>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</si>
  <si>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</si>
  <si>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</si>
  <si>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</si>
  <si>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</si>
  <si>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</si>
  <si>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</si>
  <si>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</si>
  <si>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</si>
  <si>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</si>
  <si>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</si>
  <si>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</si>
  <si>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</si>
  <si>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</si>
  <si>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</si>
  <si>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</si>
  <si>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</si>
  <si>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</si>
  <si>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</si>
  <si>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</si>
  <si>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</si>
  <si>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</si>
  <si>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</si>
  <si>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</si>
  <si>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</si>
  <si>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</si>
  <si>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</si>
  <si>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</si>
  <si>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</si>
  <si>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</si>
  <si>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</si>
  <si>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</si>
  <si>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</si>
  <si>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</si>
  <si>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</si>
  <si>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</si>
  <si>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</si>
  <si>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</si>
  <si>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</si>
  <si>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</si>
  <si>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</si>
  <si>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</si>
  <si>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</si>
  <si>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</si>
  <si>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</si>
  <si>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</si>
  <si>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</si>
  <si>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</si>
  <si>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</si>
  <si>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</si>
  <si>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</si>
  <si>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</si>
  <si>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</si>
  <si>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</si>
  <si>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</si>
  <si>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</si>
  <si>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</si>
  <si>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</si>
  <si>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</si>
  <si>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</si>
  <si>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14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</si>
</sst>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1" applyFont="1" applyBorder="1" applyAlignment="1">
      <alignment horizontal="left"/>
    </xf>
    <xf numFmtId="166" fontId="3" fillId="0" borderId="1" xfId="1" applyNumberFormat="1" applyFont="1" applyBorder="1" applyAlignment="1">
      <alignment horizontal="left"/>
    </xf>
    <xf numFmtId="10" fontId="3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11" sqref="C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5" t="s">
        <v>0</v>
      </c>
      <c r="B1" s="35"/>
      <c r="C1" s="35"/>
      <c r="D1" s="35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44627</v>
      </c>
    </row>
    <row r="3" spans="1:4" ht="15" customHeight="1" x14ac:dyDescent="0.25">
      <c r="A3" s="1"/>
      <c r="B3" s="1" t="s">
        <v>1</v>
      </c>
      <c r="C3" s="2" t="s">
        <v>3</v>
      </c>
      <c r="D3" s="8">
        <v>44633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3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8" t="s">
        <v>19</v>
      </c>
      <c r="D17" s="38"/>
    </row>
    <row r="18" spans="1:4" ht="15" customHeight="1" x14ac:dyDescent="0.25">
      <c r="A18" s="1" t="s">
        <v>1</v>
      </c>
      <c r="B18" s="1" t="s">
        <v>1</v>
      </c>
      <c r="C18" s="38" t="s">
        <v>20</v>
      </c>
      <c r="D18" s="38"/>
    </row>
    <row r="19" spans="1:4" ht="15" customHeight="1" x14ac:dyDescent="0.25">
      <c r="A19" s="1" t="s">
        <v>1</v>
      </c>
      <c r="B19" s="1" t="s">
        <v>1</v>
      </c>
      <c r="C19" s="38" t="s">
        <v>21</v>
      </c>
      <c r="D19" s="38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6" t="s">
        <v>22</v>
      </c>
      <c r="B23" s="36"/>
      <c r="C23" s="36" t="s">
        <v>23</v>
      </c>
      <c r="D23" s="36"/>
    </row>
    <row r="24" spans="1:4" ht="15" customHeight="1" x14ac:dyDescent="0.2">
      <c r="A24" s="37" t="s">
        <v>24</v>
      </c>
      <c r="B24" s="37"/>
      <c r="C24" s="37" t="s">
        <v>24</v>
      </c>
      <c r="D24" s="37"/>
    </row>
    <row r="25" spans="1:4" ht="15" customHeight="1" x14ac:dyDescent="0.25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A4" sqref="A4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0">
        <f>D8</f>
        <v>106221977536</v>
      </c>
      <c r="D4" s="20">
        <v>109969239518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1"/>
      <c r="D5" s="21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1">
        <f>D10</f>
        <v>11926.55</v>
      </c>
      <c r="D6" s="21">
        <v>11908.37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2"/>
      <c r="D7" s="22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0">
        <v>105342956555</v>
      </c>
      <c r="D8" s="20">
        <v>106221977536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1"/>
      <c r="D9" s="21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1">
        <v>11933.05</v>
      </c>
      <c r="D10" s="21">
        <v>11926.55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3">
        <f>C8-C4</f>
        <v>-879020981</v>
      </c>
      <c r="D11" s="23">
        <v>-3747261982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4">
        <f>C11-C13</f>
        <v>57648903</v>
      </c>
      <c r="D12" s="24">
        <v>166450332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30">
        <v>-936669884</v>
      </c>
      <c r="D13" s="24">
        <v>-3913712314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5"/>
      <c r="D14" s="25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6">
        <f>C10/C6-1</f>
        <v>5.450025363580302E-4</v>
      </c>
      <c r="D15" s="26">
        <v>1.5266573007051143E-3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7"/>
      <c r="D16" s="27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28">
        <v>11933.05</v>
      </c>
      <c r="D17" s="28">
        <v>11926.55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29">
        <v>11268.8</v>
      </c>
      <c r="D18" s="29">
        <v>11261.67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  <c r="G19" s="17"/>
      <c r="H19" s="17"/>
    </row>
    <row r="20" spans="1:9" ht="15" customHeight="1" x14ac:dyDescent="0.25">
      <c r="A20" s="4" t="s">
        <v>64</v>
      </c>
      <c r="B20" s="4" t="s">
        <v>37</v>
      </c>
      <c r="C20" s="9">
        <v>6710.83</v>
      </c>
      <c r="D20" s="32">
        <v>4195.4399999999996</v>
      </c>
      <c r="F20" s="17"/>
      <c r="G20" s="17"/>
      <c r="H20" s="17"/>
    </row>
    <row r="21" spans="1:9" ht="15" customHeight="1" x14ac:dyDescent="0.25">
      <c r="A21" s="4" t="s">
        <v>65</v>
      </c>
      <c r="B21" s="4" t="s">
        <v>39</v>
      </c>
      <c r="C21" s="10">
        <f>C20*C10</f>
        <v>80080669.931499988</v>
      </c>
      <c r="D21" s="33">
        <v>50037124.931999989</v>
      </c>
      <c r="F21" s="17"/>
      <c r="G21" s="17"/>
      <c r="H21" s="17"/>
    </row>
    <row r="22" spans="1:9" ht="15" customHeight="1" x14ac:dyDescent="0.25">
      <c r="A22" s="4" t="s">
        <v>66</v>
      </c>
      <c r="B22" s="4" t="s">
        <v>41</v>
      </c>
      <c r="C22" s="12">
        <f>C21/C8</f>
        <v>7.6019007392952309E-4</v>
      </c>
      <c r="D22" s="34">
        <v>4.7106188467487117E-4</v>
      </c>
      <c r="F22" s="17"/>
      <c r="G22" s="17"/>
      <c r="H22" s="17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8" t="s">
        <v>77</v>
      </c>
      <c r="B33" s="38"/>
      <c r="C33" s="38"/>
      <c r="D33" s="38"/>
    </row>
    <row r="34" spans="1:4" ht="15" customHeight="1" x14ac:dyDescent="0.25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{'SheetId':'0f0a93f5-60f7-4c27-9121-9ea290dd8334','UId':'7d8df9de-6ec3-46c6-a9cb-3bb3debdabc3','Col':3,'Row':4,'Format':'numberic','Value':'106221977536','TargetCode':''}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{'SheetId':'0f0a93f5-60f7-4c27-9121-9ea290dd8334','UId':'6878300a-c20f-462d-9746-1f03421f3475','Col':4,'Row':4,'Format':'numberic','Value':'109969239518','TargetCode':''}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{'SheetId':'0f0a93f5-60f7-4c27-9121-9ea290dd8334','UId':'cc99c128-86ca-47ff-b226-95c60d9beb91','Col':3,'Row':6,'Format':'numberic','Value':'11926.55','TargetCode':''}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{'SheetId':'0f0a93f5-60f7-4c27-9121-9ea290dd8334','UId':'c3bfcec2-e653-4f82-860b-803225fef5d1','Col':4,'Row':6,'Format':'numberic','Value':'11908.37','TargetCode':''}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{'SheetId':'0f0a93f5-60f7-4c27-9121-9ea290dd8334','UId':'1a4c42c9-725c-46f6-8a85-4bdbfb1f8740','Col':3,'Row':8,'Format':'numberic','Value':'105342956555','TargetCode':''}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{'SheetId':'0f0a93f5-60f7-4c27-9121-9ea290dd8334','UId':'102a5969-ecf0-48a6-9b4c-2ef748e27d05','Col':4,'Row':8,'Format':'numberic','Value':'106221977536','TargetCode':''}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{'SheetId':'0f0a93f5-60f7-4c27-9121-9ea290dd8334','UId':'0adef1d5-524d-427d-84c0-491fb70d8521','Col':3,'Row':10,'Format':'numberic','Value':'11933.05','TargetCode':''}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{'SheetId':'0f0a93f5-60f7-4c27-9121-9ea290dd8334','UId':'dfb17dcf-c5ba-4757-9b28-e20992bc4553','Col':4,'Row':10,'Format':'numberic','Value':'11926.55','TargetCode':''}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{'SheetId':'0f0a93f5-60f7-4c27-9121-9ea290dd8334','UId':'8c1be6bf-76a4-42d7-9fe4-f4822068d5a4','Col':3,'Row':11,'Format':'numberic','Value':'-879020981','TargetCode':''}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{'SheetId':'0f0a93f5-60f7-4c27-9121-9ea290dd8334','UId':'45174d06-2d38-411d-96aa-79e2629d72fe','Col':4,'Row':11,'Format':'numberic','Value':'-3747261982','TargetCode':''}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{'SheetId':'0f0a93f5-60f7-4c27-9121-9ea290dd8334','UId':'47189bce-6760-48da-9fba-cbd16cc1da69','Col':3,'Row':12,'Format':'numberic','Value':'57648903','TargetCode':''}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{'SheetId':'0f0a93f5-60f7-4c27-9121-9ea290dd8334','UId':'54b90877-796c-44fd-b01c-bac401362c90','Col':4,'Row':12,'Format':'numberic','Value':'166450332','TargetCode':''}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{'SheetId':'0f0a93f5-60f7-4c27-9121-9ea290dd8334','UId':'b596263e-ac83-4575-a696-5d078fa3d3e4','Col':3,'Row':13,'Format':'numberic','Value':'-936669884','TargetCode':''}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{'SheetId':'0f0a93f5-60f7-4c27-9121-9ea290dd8334','UId':'97dfbdb2-a540-49b5-997a-79b58e09a2ce','Col':4,'Row':13,'Format':'numberic','Value':'-3913712314','TargetCode':''}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{'SheetId':'0f0a93f5-60f7-4c27-9121-9ea290dd8334','UId':'99c444f1-5fe2-45a1-82fa-ae77b2e76c8c','Col':3,'Row':15,'Format':'numberic','Value':'0.00054500253635803','TargetCode':''}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{'SheetId':'0f0a93f5-60f7-4c27-9121-9ea290dd8334','UId':'3c320467-dbd9-42b8-b876-53a4718cfc56','Col':4,'Row':15,'Format':'numberic','Value':'0.00152665730070511','TargetCode':''}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{'SheetId':'0f0a93f5-60f7-4c27-9121-9ea290dd8334','UId':'b5f075a6-84c7-47a7-aca6-304f3e7f098b','Col':3,'Row':17,'Format':'numberic','Value':'11933.05','TargetCode':''}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{'SheetId':'0f0a93f5-60f7-4c27-9121-9ea290dd8334','UId':'4a3b5e69-6655-4a3c-91ad-151d0daffbbe','Col':4,'Row':17,'Format':'numberic','Value':'11926.55','TargetCode':''}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{'SheetId':'0f0a93f5-60f7-4c27-9121-9ea290dd8334','UId':'bc8aae90-3d32-424c-89d6-00637a1a5749','Col':3,'Row':18,'Format':'numberic','Value':'11268.8','TargetCode':''}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{'SheetId':'0f0a93f5-60f7-4c27-9121-9ea290dd8334','UId':'0712758c-ed69-4c11-ad9c-a1786f232e94','Col':4,'Row':18,'Format':'numberic','Value':'11261.67','TargetCode':''}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{'SheetId':'0f0a93f5-60f7-4c27-9121-9ea290dd8334','UId':'9d2538f9-f4fe-4678-a845-a343332a4000','Col':3,'Row':20,'Format':'numberic','Value':'6710.83','TargetCode':''}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{'SheetId':'0f0a93f5-60f7-4c27-9121-9ea290dd8334','UId':'2aedc9fa-169e-4d63-8a5f-edb7276fb5de','Col':4,'Row':20,'Format':'numberic','Value':'4195.44','TargetCode':''}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{'SheetId':'0f0a93f5-60f7-4c27-9121-9ea290dd8334','UId':'66104325-15b6-436e-8977-c1215983f874','Col':3,'Row':21,'Format':'numberic','Value':'80080669.9315','TargetCode':''}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{'SheetId':'0f0a93f5-60f7-4c27-9121-9ea290dd8334','UId':'7db1f99a-6d4f-4763-baf8-36e5fd015757','Col':4,'Row':21,'Format':'numberic','Value':'50037124.932','TargetCode':''}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{'SheetId':'0f0a93f5-60f7-4c27-9121-9ea290dd8334','UId':'17834fd5-1e27-40b9-8148-68fc4fbf1c12','Col':3,'Row':22,'Format':'numberic','Value':'0.000760190073929523','TargetCode':''}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{'SheetId':'0f0a93f5-60f7-4c27-9121-9ea290dd8334','UId':'e387b061-10a9-488c-9da4-acb1bc80e5aa','Col':4,'Row':22,'Format':'numberic','Value':'0.000471061884674871','TargetCode':''}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gw0pYqam7nprIBZ/XK/NwaN1bVc=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9yl5fSiih6MY1VP3s/3NUbn1ZUE=</DigestValue>
    </Reference>
  </SignedInfo>
  <SignatureValue>brP7kKxBTzhk6YsFrfaIMBVrk5EMN81PGGLv9HRKtyBKvZYFz03zF4Bg7pMc32XEEDmUjLhrXDep
vHWibVPeG6Hi4xefu36GeRfzqO+Zt1hW0HIlsXLAL3neLq2cJZggewW8n61+L4UsQ+/URfQKEgd2
Viv2s9ijn9ICrs0n4DE=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4gPwznyy8yn5qPI5LEvXeKqQhd0=</DigestValue>
      </Reference>
      <Reference URI="/xl/sharedStrings.xml?ContentType=application/vnd.openxmlformats-officedocument.spreadsheetml.sharedStrings+xml">
        <DigestMethod Algorithm="http://www.w3.org/2000/09/xmldsig#sha1"/>
        <DigestValue>O8vZd6XxNLaWvgxpFHf0xkBdgK8=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icRxOW+NLx5DZCHrz2YYQdu4eOc=</DigestValue>
      </Reference>
      <Reference URI="/xl/worksheets/sheet5.xml?ContentType=application/vnd.openxmlformats-officedocument.spreadsheetml.worksheet+xml">
        <DigestMethod Algorithm="http://www.w3.org/2000/09/xmldsig#sha1"/>
        <DigestValue>I7PjVENhF3dCwz+uDefAzlOLm7A=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wvGca67VUQx22bp3k5pu8wCslQE=</DigestValue>
      </Reference>
      <Reference URI="/xl/comments1.xml?ContentType=application/vnd.openxmlformats-officedocument.spreadsheetml.comments+xml">
        <DigestMethod Algorithm="http://www.w3.org/2000/09/xmldsig#sha1"/>
        <DigestValue>RMGf7hUclLYjxCFMGOhquqp2bMI=</DigestValue>
      </Reference>
      <Reference URI="/xl/worksheets/sheet1.xml?ContentType=application/vnd.openxmlformats-officedocument.spreadsheetml.worksheet+xml">
        <DigestMethod Algorithm="http://www.w3.org/2000/09/xmldsig#sha1"/>
        <DigestValue>2EwIxXz59Ncb+W+uDX3YwlCDxsk=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MJns+nYaAhOY06KylUQJoSX79rA=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2022-03-14T08:16:04Z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2022-03-14T08:16:04Z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2022-03-14T08:12:06Z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