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9440" windowHeight="14655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C4" i="3"/>
  <c r="C15" i="3" l="1"/>
  <c r="C11" i="3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C12" i="3" l="1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<sst xmlns="http://schemas.openxmlformats.org/spreadsheetml/2006/main" count="171" uniqueCount="85">
  <si>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</si>
  <si>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</si>
  <si>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</si>
  <si>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</si>
  <si>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</si>
  <si>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</si>
  <si>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</si>
  <si>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</si>
  <si>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</si>
  <si>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</si>
  <si>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</si>
  <si>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</si>
  <si>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</si>
  <si>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</si>
  <si>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</si>
  <si>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</si>
  <si>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</si>
  <si>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</si>
  <si>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</si>
  <si>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</si>
  <si>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</si>
  <si>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</si>
  <si>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</si>
  <si>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</si>
  <si>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</si>
  <si>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</si>
  <si>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</si>
  <si>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</si>
  <si>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</si>
  <si>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</si>
  <si>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</si>
  <si>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</si>
  <si>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</si>
  <si>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</si>
  <si>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</si>
  <si>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</si>
  <si>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</si>
  <si>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</si>
  <si>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</si>
  <si>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</si>
  <si>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</si>
  <si>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</si>
  <si>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</si>
  <si>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</si>
  <si>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</si>
  <si>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</si>
  <si>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</si>
  <si>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</si>
  <si>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</si>
  <si>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</si>
  <si>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</si>
  <si>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</si>
  <si>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</si>
  <si>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</si>
  <si>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</si>
  <si>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</si>
  <si>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</si>
  <si>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</si>
  <si>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</si>
  <si>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</si>
  <si>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</si>
  <si>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</si>
  <si>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</si>
  <si>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</si>
  <si>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</si>
  <si>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</si>
  <si>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</si>
  <si>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</si>
  <si>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</si>
  <si>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</si>
  <si>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</si>
  <si>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</si>
  <si>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</si>
  <si>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</si>
  <si>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</si>
  <si>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</si>
  <si>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</si>
  <si>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</si>
  <si>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</si>
  <si>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</si>
  <si>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</si>
  <si>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</si>
  <si>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</si>
  <si>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</si>
  <si>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26 tháng 07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</si>
</sst>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1" fillId="0" borderId="1" xfId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11" fillId="0" borderId="1" xfId="1" applyNumberFormat="1" applyFont="1" applyBorder="1" applyAlignment="1">
      <alignment horizontal="right"/>
    </xf>
    <xf numFmtId="10" fontId="11" fillId="0" borderId="1" xfId="1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5" fontId="0" fillId="0" borderId="0" xfId="0" applyNumberFormat="1"/>
    <xf numFmtId="164" fontId="0" fillId="0" borderId="0" xfId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C36" sqref="C36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22" t="s">
        <v>0</v>
      </c>
      <c r="B1" s="22"/>
      <c r="C1" s="22"/>
      <c r="D1" s="22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44396</v>
      </c>
    </row>
    <row r="3" spans="1:4" ht="15" customHeight="1" x14ac:dyDescent="0.25">
      <c r="A3" s="1" t="s">
        <v>1</v>
      </c>
      <c r="B3" s="1" t="s">
        <v>1</v>
      </c>
      <c r="C3" s="2" t="s">
        <v>3</v>
      </c>
      <c r="D3" s="8">
        <v>44402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21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workbookViewId="0">
      <selection activeCell="G27" sqref="G27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14"/>
    </row>
    <row r="3" spans="1:9" ht="15" customHeight="1" x14ac:dyDescent="0.25">
      <c r="A3" s="7" t="s">
        <v>9</v>
      </c>
      <c r="B3" s="7" t="s">
        <v>43</v>
      </c>
      <c r="C3" s="14"/>
      <c r="D3" s="14"/>
    </row>
    <row r="4" spans="1:9" ht="15" customHeight="1" x14ac:dyDescent="0.25">
      <c r="A4" s="4" t="s">
        <v>29</v>
      </c>
      <c r="B4" s="4" t="s">
        <v>44</v>
      </c>
      <c r="C4" s="15">
        <f>D8</f>
        <v>74241796029</v>
      </c>
      <c r="D4" s="15">
        <v>73548170207</v>
      </c>
      <c r="F4" s="20"/>
      <c r="G4" s="20"/>
      <c r="H4" s="19"/>
      <c r="I4" s="19"/>
    </row>
    <row r="5" spans="1:9" ht="15" customHeight="1" x14ac:dyDescent="0.25">
      <c r="A5" s="4" t="s">
        <v>31</v>
      </c>
      <c r="B5" s="4" t="s">
        <v>45</v>
      </c>
      <c r="C5" s="11"/>
      <c r="D5" s="11"/>
      <c r="H5" s="19"/>
      <c r="I5" s="19"/>
    </row>
    <row r="6" spans="1:9" ht="15" customHeight="1" x14ac:dyDescent="0.25">
      <c r="A6" s="4" t="s">
        <v>33</v>
      </c>
      <c r="B6" s="4" t="s">
        <v>46</v>
      </c>
      <c r="C6" s="11">
        <f>D10</f>
        <v>11542.75</v>
      </c>
      <c r="D6" s="11">
        <v>11553.31</v>
      </c>
      <c r="H6" s="19"/>
      <c r="I6" s="19"/>
    </row>
    <row r="7" spans="1:9" ht="15" customHeight="1" x14ac:dyDescent="0.25">
      <c r="A7" s="7" t="s">
        <v>12</v>
      </c>
      <c r="B7" s="7" t="s">
        <v>47</v>
      </c>
      <c r="C7" s="14"/>
      <c r="D7" s="14"/>
      <c r="F7" s="20"/>
      <c r="G7" s="20"/>
      <c r="H7" s="19"/>
      <c r="I7" s="19"/>
    </row>
    <row r="8" spans="1:9" ht="15" customHeight="1" x14ac:dyDescent="0.25">
      <c r="A8" s="4" t="s">
        <v>36</v>
      </c>
      <c r="B8" s="4" t="s">
        <v>44</v>
      </c>
      <c r="C8" s="15">
        <v>76176355813</v>
      </c>
      <c r="D8" s="15">
        <v>74241796029</v>
      </c>
      <c r="F8" s="20"/>
      <c r="G8" s="20"/>
      <c r="H8" s="19"/>
      <c r="I8" s="19"/>
    </row>
    <row r="9" spans="1:9" ht="15" customHeight="1" x14ac:dyDescent="0.25">
      <c r="A9" s="4" t="s">
        <v>38</v>
      </c>
      <c r="B9" s="4" t="s">
        <v>45</v>
      </c>
      <c r="C9" s="11"/>
      <c r="D9" s="11"/>
      <c r="H9" s="19"/>
      <c r="I9" s="19"/>
    </row>
    <row r="10" spans="1:9" ht="15" customHeight="1" x14ac:dyDescent="0.25">
      <c r="A10" s="4" t="s">
        <v>40</v>
      </c>
      <c r="B10" s="4" t="s">
        <v>46</v>
      </c>
      <c r="C10" s="11">
        <v>11558.68</v>
      </c>
      <c r="D10" s="11">
        <v>11542.75</v>
      </c>
      <c r="H10" s="19"/>
      <c r="I10" s="19"/>
    </row>
    <row r="11" spans="1:9" ht="20.25" customHeight="1" x14ac:dyDescent="0.25">
      <c r="A11" s="7" t="s">
        <v>15</v>
      </c>
      <c r="B11" s="7" t="s">
        <v>48</v>
      </c>
      <c r="C11" s="16">
        <f>C8-C4</f>
        <v>1934559784</v>
      </c>
      <c r="D11" s="16">
        <v>693625822</v>
      </c>
      <c r="F11" s="20"/>
      <c r="G11" s="20"/>
      <c r="H11" s="19"/>
      <c r="I11" s="19"/>
    </row>
    <row r="12" spans="1:9" ht="28.5" customHeight="1" x14ac:dyDescent="0.25">
      <c r="A12" s="4" t="s">
        <v>49</v>
      </c>
      <c r="B12" s="13" t="s">
        <v>50</v>
      </c>
      <c r="C12" s="15">
        <f>C11-C13</f>
        <v>103251934</v>
      </c>
      <c r="D12" s="15">
        <v>-68199069</v>
      </c>
      <c r="F12" s="20"/>
      <c r="G12" s="20"/>
      <c r="H12" s="19"/>
      <c r="I12" s="19"/>
    </row>
    <row r="13" spans="1:9" ht="15" customHeight="1" x14ac:dyDescent="0.25">
      <c r="A13" s="4" t="s">
        <v>51</v>
      </c>
      <c r="B13" s="4" t="s">
        <v>52</v>
      </c>
      <c r="C13" s="15">
        <v>1831307850</v>
      </c>
      <c r="D13" s="15">
        <v>761824891</v>
      </c>
      <c r="H13" s="19"/>
      <c r="I13" s="19"/>
    </row>
    <row r="14" spans="1:9" ht="30" customHeight="1" x14ac:dyDescent="0.25">
      <c r="A14" s="4" t="s">
        <v>53</v>
      </c>
      <c r="B14" s="13" t="s">
        <v>54</v>
      </c>
      <c r="C14" s="11"/>
      <c r="D14" s="11"/>
      <c r="F14" s="20"/>
      <c r="G14" s="20"/>
      <c r="H14" s="19"/>
      <c r="I14" s="19"/>
    </row>
    <row r="15" spans="1:9" ht="35.25" customHeight="1" x14ac:dyDescent="0.25">
      <c r="A15" s="7" t="s">
        <v>55</v>
      </c>
      <c r="B15" s="18" t="s">
        <v>56</v>
      </c>
      <c r="C15" s="17">
        <f>+C10/C6-1</f>
        <v>1.3800870676399235E-3</v>
      </c>
      <c r="D15" s="17">
        <v>-9.1402377327354234E-4</v>
      </c>
      <c r="F15" s="20"/>
      <c r="G15" s="20"/>
      <c r="H15" s="19"/>
      <c r="I15" s="19"/>
    </row>
    <row r="16" spans="1:9" ht="15" customHeight="1" x14ac:dyDescent="0.25">
      <c r="A16" s="7" t="s">
        <v>57</v>
      </c>
      <c r="B16" s="7" t="s">
        <v>58</v>
      </c>
      <c r="C16" s="14"/>
      <c r="D16" s="14"/>
      <c r="F16" s="20"/>
      <c r="G16" s="20"/>
      <c r="H16" s="19"/>
      <c r="I16" s="19"/>
    </row>
    <row r="17" spans="1:9" ht="15" customHeight="1" x14ac:dyDescent="0.25">
      <c r="A17" s="4" t="s">
        <v>59</v>
      </c>
      <c r="B17" s="4" t="s">
        <v>60</v>
      </c>
      <c r="C17" s="11">
        <v>11580.94</v>
      </c>
      <c r="D17" s="11">
        <v>11558.76</v>
      </c>
      <c r="H17" s="19"/>
      <c r="I17" s="19"/>
    </row>
    <row r="18" spans="1:9" ht="15" customHeight="1" x14ac:dyDescent="0.25">
      <c r="A18" s="4" t="s">
        <v>61</v>
      </c>
      <c r="B18" s="4" t="s">
        <v>62</v>
      </c>
      <c r="C18" s="11">
        <v>10943.91</v>
      </c>
      <c r="D18" s="11">
        <v>10939.55</v>
      </c>
      <c r="H18" s="19"/>
      <c r="I18" s="19"/>
    </row>
    <row r="19" spans="1:9" ht="15" customHeight="1" x14ac:dyDescent="0.25">
      <c r="A19" s="7" t="s">
        <v>63</v>
      </c>
      <c r="B19" s="7" t="s">
        <v>35</v>
      </c>
      <c r="C19" s="7"/>
      <c r="D19" s="7"/>
    </row>
    <row r="20" spans="1:9" ht="15" customHeight="1" x14ac:dyDescent="0.25">
      <c r="A20" s="4" t="s">
        <v>64</v>
      </c>
      <c r="B20" s="4" t="s">
        <v>37</v>
      </c>
      <c r="C20" s="4"/>
      <c r="D20" s="4"/>
      <c r="F20" s="20"/>
      <c r="G20" s="20"/>
    </row>
    <row r="21" spans="1:9" ht="15" customHeight="1" x14ac:dyDescent="0.25">
      <c r="A21" s="4" t="s">
        <v>65</v>
      </c>
      <c r="B21" s="4" t="s">
        <v>39</v>
      </c>
      <c r="C21" s="4"/>
      <c r="D21" s="4"/>
      <c r="F21" s="20"/>
      <c r="G21" s="20"/>
    </row>
    <row r="22" spans="1:9" ht="15" customHeight="1" x14ac:dyDescent="0.25">
      <c r="A22" s="4" t="s">
        <v>66</v>
      </c>
      <c r="B22" s="4" t="s">
        <v>41</v>
      </c>
      <c r="C22" s="4"/>
      <c r="D22" s="4"/>
    </row>
    <row r="23" spans="1:9" ht="45.75" customHeight="1" x14ac:dyDescent="0.25">
      <c r="A23" s="7" t="s">
        <v>67</v>
      </c>
      <c r="B23" s="18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20"/>
      <c r="G24" s="20"/>
    </row>
    <row r="25" spans="1:9" ht="15" customHeight="1" x14ac:dyDescent="0.25">
      <c r="A25" s="7" t="s">
        <v>12</v>
      </c>
      <c r="B25" s="7" t="s">
        <v>47</v>
      </c>
      <c r="C25" s="7"/>
      <c r="D25" s="7"/>
      <c r="F25" s="20"/>
      <c r="G25" s="20"/>
    </row>
    <row r="26" spans="1:9" ht="15" customHeight="1" x14ac:dyDescent="0.25">
      <c r="A26" s="7" t="s">
        <v>15</v>
      </c>
      <c r="B26" s="7" t="s">
        <v>69</v>
      </c>
      <c r="C26" s="7"/>
      <c r="D26" s="7"/>
      <c r="F26" s="20"/>
      <c r="G26" s="20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F27" s="20"/>
      <c r="G27" s="20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{'SheetId':'0f0a93f5-60f7-4c27-9121-9ea290dd8334','UId':'7d8df9de-6ec3-46c6-a9cb-3bb3debdabc3','Col':3,'Row':4,'Format':'numberic','Value':'74241796029','TargetCode':''}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{'SheetId':'0f0a93f5-60f7-4c27-9121-9ea290dd8334','UId':'6878300a-c20f-462d-9746-1f03421f3475','Col':4,'Row':4,'Format':'numberic','Value':'73548170207','TargetCode':''}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{'SheetId':'0f0a93f5-60f7-4c27-9121-9ea290dd8334','UId':'cc99c128-86ca-47ff-b226-95c60d9beb91','Col':3,'Row':6,'Format':'numberic','Value':'11542.75','TargetCode':''}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{'SheetId':'0f0a93f5-60f7-4c27-9121-9ea290dd8334','UId':'c3bfcec2-e653-4f82-860b-803225fef5d1','Col':4,'Row':6,'Format':'numberic','Value':'11553.31','TargetCode':''}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{'SheetId':'0f0a93f5-60f7-4c27-9121-9ea290dd8334','UId':'1a4c42c9-725c-46f6-8a85-4bdbfb1f8740','Col':3,'Row':8,'Format':'numberic','Value':'76176355813','TargetCode':''}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{'SheetId':'0f0a93f5-60f7-4c27-9121-9ea290dd8334','UId':'102a5969-ecf0-48a6-9b4c-2ef748e27d05','Col':4,'Row':8,'Format':'numberic','Value':'74241796029','TargetCode':''}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{'SheetId':'0f0a93f5-60f7-4c27-9121-9ea290dd8334','UId':'0adef1d5-524d-427d-84c0-491fb70d8521','Col':3,'Row':10,'Format':'numberic','Value':'11558.68','TargetCode':''}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{'SheetId':'0f0a93f5-60f7-4c27-9121-9ea290dd8334','UId':'dfb17dcf-c5ba-4757-9b28-e20992bc4553','Col':4,'Row':10,'Format':'numberic','Value':'11542.75','TargetCode':''}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{'SheetId':'0f0a93f5-60f7-4c27-9121-9ea290dd8334','UId':'8c1be6bf-76a4-42d7-9fe4-f4822068d5a4','Col':3,'Row':11,'Format':'numberic','Value':'1934559784','TargetCode':''}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{'SheetId':'0f0a93f5-60f7-4c27-9121-9ea290dd8334','UId':'45174d06-2d38-411d-96aa-79e2629d72fe','Col':4,'Row':11,'Format':'numberic','Value':'693625822','TargetCode':''}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{'SheetId':'0f0a93f5-60f7-4c27-9121-9ea290dd8334','UId':'47189bce-6760-48da-9fba-cbd16cc1da69','Col':3,'Row':12,'Format':'numberic','Value':'103251934','TargetCode':''}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{'SheetId':'0f0a93f5-60f7-4c27-9121-9ea290dd8334','UId':'54b90877-796c-44fd-b01c-bac401362c90','Col':4,'Row':12,'Format':'numberic','Value':'-68199069','TargetCode':''}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{'SheetId':'0f0a93f5-60f7-4c27-9121-9ea290dd8334','UId':'b596263e-ac83-4575-a696-5d078fa3d3e4','Col':3,'Row':13,'Format':'numberic','Value':'1831307850','TargetCode':''}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{'SheetId':'0f0a93f5-60f7-4c27-9121-9ea290dd8334','UId':'97dfbdb2-a540-49b5-997a-79b58e09a2ce','Col':4,'Row':13,'Format':'numberic','Value':'761824891','TargetCode':''}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{'SheetId':'0f0a93f5-60f7-4c27-9121-9ea290dd8334','UId':'99c444f1-5fe2-45a1-82fa-ae77b2e76c8c','Col':3,'Row':15,'Format':'numberic','Value':'0.00138008706763992','TargetCode':''}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{'SheetId':'0f0a93f5-60f7-4c27-9121-9ea290dd8334','UId':'3c320467-dbd9-42b8-b876-53a4718cfc56','Col':4,'Row':15,'Format':'numberic','Value':'-0.000914023773273542','TargetCode':''}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{'SheetId':'0f0a93f5-60f7-4c27-9121-9ea290dd8334','UId':'b5f075a6-84c7-47a7-aca6-304f3e7f098b','Col':3,'Row':17,'Format':'numberic','Value':'11580.94','TargetCode':''}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{'SheetId':'0f0a93f5-60f7-4c27-9121-9ea290dd8334','UId':'4a3b5e69-6655-4a3c-91ad-151d0daffbbe','Col':4,'Row':17,'Format':'numberic','Value':'11558.76','TargetCode':''}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{'SheetId':'0f0a93f5-60f7-4c27-9121-9ea290dd8334','UId':'bc8aae90-3d32-424c-89d6-00637a1a5749','Col':3,'Row':18,'Format':'numberic','Value':'10943.91','TargetCode':''}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{'SheetId':'0f0a93f5-60f7-4c27-9121-9ea290dd8334','UId':'0712758c-ed69-4c11-ad9c-a1786f232e94','Col':4,'Row':18,'Format':'numberic','Value':'10939.55','TargetCode':''}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PmWvN3AKL9OkpetjRlUOlDTtOE8=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6Sh9Tnw7gHhek1U/sXxhs7zbOMQ=</DigestValue>
    </Reference>
  </SignedInfo>
  <SignatureValue>rbyev9MhPGSBKKJl2WVzUu7pQ9RX96ByhIYpc7wx9VIhiekVWQTrrwhkFVKbVi1GgEtbEbPGE8BI
rTs1KrC8dfa7Roc39VIr8bUnSiC5AVTIWTq0jiOZTVr9Aj8pKzJQpgIgyI5wcCmOgUKja7O8mWYM
dBip20ZsjJQR0+xyguY=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vZQmirKtEl6ilZBb0/i4gohpv+Y=</DigestValue>
      </Reference>
      <Reference URI="/xl/sharedStrings.xml?ContentType=application/vnd.openxmlformats-officedocument.spreadsheetml.sharedStrings+xml">
        <DigestMethod Algorithm="http://www.w3.org/2000/09/xmldsig#sha1"/>
        <DigestValue>jSS7TGyG5SgyPi40cgPB5i3WBvk=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styles.xml?ContentType=application/vnd.openxmlformats-officedocument.spreadsheetml.styles+xml">
        <DigestMethod Algorithm="http://www.w3.org/2000/09/xmldsig#sha1"/>
        <DigestValue>Hgu8uCTJ0CHZ/Ig8Nhg6WL5uW9k=</DigestValue>
      </Reference>
      <Reference URI="/xl/worksheets/sheet5.xml?ContentType=application/vnd.openxmlformats-officedocument.spreadsheetml.worksheet+xml">
        <DigestMethod Algorithm="http://www.w3.org/2000/09/xmldsig#sha1"/>
        <DigestValue>jmj3p5uviheEqXzjYzjZcdGjRXY=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2NuCat7Z4Uy4IxyQ8Hdiz7nQwcw=</DigestValue>
      </Reference>
      <Reference URI="/xl/comments1.xml?ContentType=application/vnd.openxmlformats-officedocument.spreadsheetml.comments+xml">
        <DigestMethod Algorithm="http://www.w3.org/2000/09/xmldsig#sha1"/>
        <DigestValue>QOe2S6fsz0euLMWbR8fvViJgekE=</DigestValue>
      </Reference>
      <Reference URI="/xl/worksheets/sheet1.xml?ContentType=application/vnd.openxmlformats-officedocument.spreadsheetml.worksheet+xml">
        <DigestMethod Algorithm="http://www.w3.org/2000/09/xmldsig#sha1"/>
        <DigestValue>2keTOM8+geeosuW879bDoVODUps=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K2YHQIcn9LyfhpQND5N76hBvdYo=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SopsW8SrdIm4Zfh792EzKY8LQmw=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2021-07-26T03:49:59Z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2021-07-26T03:49:59Z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Vu Minh Hong</cp:lastModifiedBy>
  <dcterms:created xsi:type="dcterms:W3CDTF">2021-05-17T07:04:34Z</dcterms:created>
  <dcterms:modified xsi:type="dcterms:W3CDTF">2021-07-26T03:43:12Z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