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4" i="2" l="1"/>
  <c r="B10" i="4"/>
  <c r="D16" i="2"/>
  <c r="D8" i="2"/>
  <c r="D20" i="2" s="1"/>
  <c r="D5" i="2"/>
  <c r="D10" i="2" l="1"/>
  <c r="D18" i="2"/>
  <c r="D21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<sst xmlns="http://schemas.openxmlformats.org/spreadsheetml/2006/main" count="84" uniqueCount="77">
  <si>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</si>
  <si>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</si>
  <si>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</si>
  <si>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</si>
  <si>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</si>
  <si>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</si>
  <si>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</si>
  <si>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</si>
  <si>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</si>
  <si>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</si>
  <si>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</si>
  <si>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</si>
  <si>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</si>
  <si>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</si>
  <si>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</si>
  <si>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</si>
  <si>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</si>
  <si>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</si>
  <si>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</si>
  <si>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</si>
  <si>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</si>
  <si>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</si>
  <si>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</si>
  <si>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</si>
  <si>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</si>
  <si>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</si>
  <si>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</si>
  <si>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</si>
  <si>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</si>
  <si>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</si>
  <si>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</si>
  <si>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</si>
  <si>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</si>
  <si>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</si>
  <si>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</si>
  <si>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</si>
  <si>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</si>
  <si>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</si>
  <si>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</si>
  <si>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</si>
  <si>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</si>
  <si>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</si>
  <si>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</si>
  <si>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</si>
  <si>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</si>
  <si>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</si>
  <si>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</si>
  <si>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</si>
  <si>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</si>
  <si>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</si>
  <si>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</si>
  <si>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</si>
  <si>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</si>
  <si>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</si>
  <si>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</si>
  <si>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</si>
  <si>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</si>
  <si>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</si>
  <si>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</si>
  <si>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</si>
  <si>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</si>
  <si>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</si>
  <si>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</si>
  <si>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</si>
  <si>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</si>
  <si>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</si>
  <si>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</si>
  <si>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</si>
  <si>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</si>
  <si>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</si>
  <si>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</si>
  <si>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</si>
  <si>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</si>
  <si>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</si>
  <si>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</si>
  <si>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15/09/2020</t>
  </si>
  <si>
    <t>Kỳ báo cáo ngày 22/09/2020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</si>
</sst>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28" sqref="D28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30">
        <v>44090</v>
      </c>
    </row>
    <row r="5" spans="2:4" x14ac:dyDescent="0.25">
      <c r="C5" s="8" t="s">
        <v>61</v>
      </c>
      <c r="D5" s="19">
        <v>44096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23/9/2020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11" sqref="F11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64</v>
      </c>
      <c r="C4" s="3" t="s">
        <v>27</v>
      </c>
      <c r="D4" s="23">
        <f>+E7</f>
        <v>56561303226.003868</v>
      </c>
      <c r="E4" s="23">
        <v>55009472380.003868</v>
      </c>
      <c r="F4" s="24"/>
      <c r="G4" s="24"/>
      <c r="I4" s="34"/>
      <c r="J4" s="34"/>
    </row>
    <row r="5" spans="1:10" x14ac:dyDescent="0.25">
      <c r="A5" s="2"/>
      <c r="B5" s="1" t="s">
        <v>65</v>
      </c>
      <c r="C5" s="3" t="s">
        <v>28</v>
      </c>
      <c r="D5" s="25">
        <f>+E8</f>
        <v>11312.26</v>
      </c>
      <c r="E5" s="25">
        <v>11001.89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64</v>
      </c>
      <c r="C7" s="3" t="s">
        <v>30</v>
      </c>
      <c r="D7" s="23">
        <v>56370627540</v>
      </c>
      <c r="E7" s="23">
        <v>56561303226.003868</v>
      </c>
      <c r="F7" s="24"/>
      <c r="G7" s="24"/>
      <c r="I7" s="34"/>
      <c r="J7" s="34"/>
    </row>
    <row r="8" spans="1:10" x14ac:dyDescent="0.25">
      <c r="A8" s="2"/>
      <c r="B8" s="1" t="s">
        <v>65</v>
      </c>
      <c r="C8" s="3" t="s">
        <v>31</v>
      </c>
      <c r="D8" s="25">
        <f>ROUNDDOWN(D7/5000000,2)</f>
        <v>11274.12</v>
      </c>
      <c r="E8" s="25">
        <v>11312.26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66</v>
      </c>
      <c r="C10" s="3" t="s">
        <v>33</v>
      </c>
      <c r="D10" s="26">
        <f>ROUND(D8-D5,2)</f>
        <v>-38.14</v>
      </c>
      <c r="E10" s="26">
        <v>310.37</v>
      </c>
      <c r="F10" s="24"/>
      <c r="G10" s="24"/>
      <c r="I10" s="34"/>
      <c r="J10" s="34"/>
    </row>
    <row r="11" spans="1:10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  <c r="I13" s="34"/>
      <c r="J13" s="34"/>
    </row>
    <row r="14" spans="1:10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45</v>
      </c>
      <c r="D16" s="23">
        <f>E17</f>
        <v>5800</v>
      </c>
      <c r="E16" s="23">
        <v>6100</v>
      </c>
      <c r="F16" s="24"/>
      <c r="G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38</v>
      </c>
      <c r="D17" s="23">
        <v>5200</v>
      </c>
      <c r="E17" s="23">
        <v>5800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39</v>
      </c>
      <c r="D18" s="27">
        <f>(D17-D16)/D16</f>
        <v>-0.10344827586206896</v>
      </c>
      <c r="E18" s="28">
        <v>-4.9180327868852458E-2</v>
      </c>
      <c r="F18" s="24"/>
      <c r="I18" s="34"/>
      <c r="J18" s="34"/>
    </row>
    <row r="19" spans="1:10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  <c r="I19" s="34"/>
      <c r="J19" s="34"/>
    </row>
    <row r="20" spans="1:10" x14ac:dyDescent="0.25">
      <c r="A20" s="2"/>
      <c r="B20" s="1" t="s">
        <v>19</v>
      </c>
      <c r="C20" s="3" t="s">
        <v>46</v>
      </c>
      <c r="D20" s="26">
        <f>D17-D8</f>
        <v>-6074.1200000000008</v>
      </c>
      <c r="E20" s="26">
        <v>-5512.26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41</v>
      </c>
      <c r="D21" s="28">
        <f>D20/D8</f>
        <v>-0.53876666205433332</v>
      </c>
      <c r="E21" s="28">
        <v>-0.48728194012513859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  <c r="I22" s="34"/>
      <c r="J22" s="34"/>
    </row>
    <row r="23" spans="1:10" x14ac:dyDescent="0.25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43</v>
      </c>
      <c r="D24" s="29">
        <v>5200</v>
      </c>
      <c r="E24" s="29">
        <v>5400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PK/U2uG4BBfsbFg/tO7tuzt/Mxw=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KZ54xbe+7wc6kF8PKlKmWE+sSa4=</DigestValue>
    </Reference>
  </SignedInfo>
  <SignatureValue>TwOphZq1HdWllOCmUBx9K0U3fFLtuwApU4VCOUbXMdMdcVitoGQJRIADwVymLaAJnZrsAGxKr9q2
Tb+7DSxs73FzbzrgM9VFCf4vj0GFhfBxUorxtDj/Dpq+xzCLwh9pozD430KRmUuoWSO5EJlNU24U
w5hcXMo3PX6VK/rjBFU=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5aWXxI04r+8YZ7l10PNcxQGnZak=</DigestValue>
      </Reference>
      <Reference URI="/xl/worksheets/sheet1.xml?ContentType=application/vnd.openxmlformats-officedocument.spreadsheetml.worksheet+xml">
        <DigestMethod Algorithm="http://www.w3.org/2000/09/xmldsig#sha1"/>
        <DigestValue>37GEzUz41jqOFSbwLE2/VCn6hp8=</DigestValue>
      </Reference>
      <Reference URI="/xl/calcChain.xml?ContentType=application/vnd.openxmlformats-officedocument.spreadsheetml.calcChain+xml">
        <DigestMethod Algorithm="http://www.w3.org/2000/09/xmldsig#sha1"/>
        <DigestValue>zIB8xqLXuFZD+7QtEiukiX/tvSU=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wb+OEwIKit8h1QSW15oneyyazvI=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2020-09-23T07:20:24Z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2020-09-23T07:20:24Z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2020-09-23T07:20:23Z</dcterms:modified>
</cp:coreProperties>
</file>