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 calcMode="manual" iterate="1"/>
</workbook>
</file>

<file path=xl/calcChain.xml><?xml version="1.0" encoding="utf-8"?>
<calcChain xmlns="http://schemas.openxmlformats.org/spreadsheetml/2006/main">
  <c r="D21" i="2" l="1"/>
  <c r="D20" i="2"/>
  <c r="D9" i="2"/>
  <c r="D5" i="2"/>
  <c r="D4" i="2"/>
  <c r="D10" i="2" l="1"/>
  <c r="D16" i="2"/>
  <c r="D18" i="2" l="1"/>
  <c r="B10" i="4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<sst xmlns="http://schemas.openxmlformats.org/spreadsheetml/2006/main" count="84" uniqueCount="77">
  <si>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</si>
  <si>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</si>
  <si>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</si>
  <si>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</si>
  <si>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</si>
  <si>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</si>
  <si>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</si>
  <si>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</si>
  <si>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</si>
  <si>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</si>
  <si>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</si>
  <si>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</si>
  <si>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</si>
  <si>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</si>
  <si>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</si>
  <si>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</si>
  <si>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</si>
  <si>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</si>
  <si>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</si>
  <si>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</si>
  <si>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</si>
  <si>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</si>
  <si>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</si>
  <si>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</si>
  <si>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</si>
  <si>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</si>
  <si>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</si>
  <si>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</si>
  <si>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</si>
  <si>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</si>
  <si>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</si>
  <si>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</si>
  <si>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</si>
  <si>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</si>
  <si>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</si>
  <si>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</si>
  <si>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</si>
  <si>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</si>
  <si>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</si>
  <si>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</si>
  <si>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</si>
  <si>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</si>
  <si>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</si>
  <si>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</si>
  <si>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</si>
  <si>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</si>
  <si>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</si>
  <si>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</si>
  <si>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</si>
  <si>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</si>
  <si>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</si>
  <si>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</si>
  <si>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</si>
  <si>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</si>
  <si>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</si>
  <si>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</si>
  <si>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</si>
  <si>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</si>
  <si>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</si>
  <si>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</si>
  <si>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</si>
  <si>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</si>
  <si>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</si>
  <si>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</si>
  <si>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</si>
  <si>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</si>
  <si>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</si>
  <si>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</si>
  <si>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</si>
  <si>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</si>
  <si>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</si>
  <si>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</si>
  <si>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</si>
  <si>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</si>
  <si>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</si>
  <si>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07/01/2020</t>
  </si>
  <si>
    <t>Kỳ báo cáo ngày 14/01/2020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</si>
</sst>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_);_(* \(#,##0\);_(* &quot;-&quot;??_);_(@_)"/>
    <numFmt numFmtId="166" formatCode="[$-1010000]d/m/yyyy;@"/>
  </numFmts>
  <fonts count="14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rgb="FFFF0000"/>
      <name val="Tahoma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5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5" fontId="6" fillId="0" borderId="1" xfId="1" applyNumberFormat="1" applyFont="1" applyBorder="1" applyAlignment="1" applyProtection="1"/>
    <xf numFmtId="165" fontId="6" fillId="0" borderId="1" xfId="1" applyNumberFormat="1" applyFont="1" applyFill="1" applyBorder="1" applyAlignment="1" applyProtection="1"/>
    <xf numFmtId="43" fontId="4" fillId="0" borderId="0" xfId="1" applyFon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6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43" fontId="6" fillId="0" borderId="1" xfId="1" applyNumberFormat="1" applyFont="1" applyBorder="1" applyAlignment="1" applyProtection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  <xf numFmtId="43" fontId="13" fillId="0" borderId="1" xfId="1" applyNumberFormat="1" applyFont="1" applyBorder="1" applyAlignment="1" applyProtection="1"/>
    <xf numFmtId="43" fontId="0" fillId="0" borderId="0" xfId="1" applyFont="1" applyAlignment="1"/>
    <xf numFmtId="10" fontId="13" fillId="0" borderId="1" xfId="3" applyNumberFormat="1" applyFont="1" applyBorder="1" applyAlignment="1" applyProtection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D6" sqref="D6"/>
    </sheetView>
  </sheetViews>
  <sheetFormatPr defaultRowHeight="15" x14ac:dyDescent="0.25"/>
  <cols>
    <col min="1" max="1" width="4.85546875" style="12" customWidth="1"/>
    <col min="2" max="2" width="9.140625" style="12"/>
    <col min="3" max="3" width="35.85546875" style="12" customWidth="1"/>
    <col min="4" max="4" width="27" style="12" customWidth="1"/>
    <col min="5" max="16384" width="9.140625" style="12"/>
  </cols>
  <sheetData>
    <row r="2" spans="2:4" ht="18.75" x14ac:dyDescent="0.25">
      <c r="B2" s="13" t="s">
        <v>73</v>
      </c>
    </row>
    <row r="3" spans="2:4" x14ac:dyDescent="0.25">
      <c r="C3" s="14" t="s">
        <v>60</v>
      </c>
    </row>
    <row r="4" spans="2:4" x14ac:dyDescent="0.25">
      <c r="C4" s="15" t="s">
        <v>62</v>
      </c>
      <c r="D4" s="28">
        <v>43838</v>
      </c>
    </row>
    <row r="5" spans="2:4" x14ac:dyDescent="0.25">
      <c r="C5" s="15" t="s">
        <v>61</v>
      </c>
      <c r="D5" s="28">
        <v>43844</v>
      </c>
    </row>
    <row r="6" spans="2:4" x14ac:dyDescent="0.25">
      <c r="C6" s="15"/>
    </row>
    <row r="7" spans="2:4" x14ac:dyDescent="0.25">
      <c r="B7" s="12" t="s">
        <v>74</v>
      </c>
      <c r="C7" s="15"/>
    </row>
    <row r="8" spans="2:4" x14ac:dyDescent="0.25">
      <c r="B8" s="12" t="s">
        <v>63</v>
      </c>
      <c r="C8" s="15"/>
    </row>
    <row r="9" spans="2:4" x14ac:dyDescent="0.25">
      <c r="B9" s="12" t="s">
        <v>71</v>
      </c>
      <c r="C9" s="15"/>
    </row>
    <row r="10" spans="2:4" x14ac:dyDescent="0.25">
      <c r="B10" s="12" t="str">
        <f>"Ngày lập báo cáo: "&amp;DAY(D5+1)&amp;"/"&amp;MONTH(D5+1)&amp;"/"&amp;(YEAR(D5))</f>
        <v>Ngày lập báo cáo: 15/1/2020</v>
      </c>
    </row>
    <row r="13" spans="2:4" x14ac:dyDescent="0.25">
      <c r="D13" s="16" t="s">
        <v>54</v>
      </c>
    </row>
    <row r="14" spans="2:4" x14ac:dyDescent="0.25">
      <c r="B14" s="17" t="s">
        <v>0</v>
      </c>
      <c r="C14" s="18" t="s">
        <v>48</v>
      </c>
      <c r="D14" s="18" t="s">
        <v>49</v>
      </c>
    </row>
    <row r="15" spans="2:4" ht="30" x14ac:dyDescent="0.25">
      <c r="B15" s="19">
        <v>1</v>
      </c>
      <c r="C15" s="20" t="s">
        <v>70</v>
      </c>
      <c r="D15" s="21" t="s">
        <v>53</v>
      </c>
    </row>
    <row r="16" spans="2:4" x14ac:dyDescent="0.25">
      <c r="B16" s="17"/>
      <c r="C16" s="17"/>
      <c r="D16" s="17"/>
    </row>
    <row r="18" spans="2:4" x14ac:dyDescent="0.25">
      <c r="B18" s="22" t="s">
        <v>50</v>
      </c>
      <c r="C18" s="23" t="s">
        <v>51</v>
      </c>
    </row>
    <row r="19" spans="2:4" x14ac:dyDescent="0.25">
      <c r="C19" s="23" t="s">
        <v>52</v>
      </c>
    </row>
    <row r="24" spans="2:4" x14ac:dyDescent="0.25">
      <c r="C24" s="24" t="s">
        <v>55</v>
      </c>
      <c r="D24" s="24" t="s">
        <v>58</v>
      </c>
    </row>
    <row r="25" spans="2:4" x14ac:dyDescent="0.25">
      <c r="C25" s="24" t="s">
        <v>56</v>
      </c>
      <c r="D25" s="24" t="s">
        <v>59</v>
      </c>
    </row>
    <row r="26" spans="2:4" x14ac:dyDescent="0.25">
      <c r="C26" s="25" t="s">
        <v>57</v>
      </c>
      <c r="D26" s="25" t="s">
        <v>57</v>
      </c>
    </row>
    <row r="32" spans="2:4" x14ac:dyDescent="0.25">
      <c r="D32" s="24"/>
    </row>
    <row r="33" spans="4:4" x14ac:dyDescent="0.25">
      <c r="D33" s="24"/>
    </row>
    <row r="34" spans="4:4" x14ac:dyDescent="0.25">
      <c r="D34" s="25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1" sqref="D1"/>
    </sheetView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4" customWidth="1"/>
    <col min="7" max="7" width="18" style="34" bestFit="1" customWidth="1"/>
    <col min="8" max="8" width="14.28515625" style="26" bestFit="1" customWidth="1"/>
    <col min="9" max="16384" width="9.140625" style="3"/>
  </cols>
  <sheetData>
    <row r="1" spans="1:9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9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F2" s="34"/>
      <c r="G2" s="34"/>
      <c r="H2" s="27"/>
    </row>
    <row r="3" spans="1:9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9" x14ac:dyDescent="0.25">
      <c r="A4" s="4"/>
      <c r="B4" s="1" t="s">
        <v>64</v>
      </c>
      <c r="C4" s="5" t="s">
        <v>27</v>
      </c>
      <c r="D4" s="10">
        <f>+E7</f>
        <v>60726713471</v>
      </c>
      <c r="E4" s="10">
        <v>61307117432</v>
      </c>
      <c r="H4" s="7"/>
      <c r="I4" s="7"/>
    </row>
    <row r="5" spans="1:9" x14ac:dyDescent="0.25">
      <c r="A5" s="4"/>
      <c r="B5" s="1" t="s">
        <v>65</v>
      </c>
      <c r="C5" s="5" t="s">
        <v>28</v>
      </c>
      <c r="D5" s="29">
        <f>+E8</f>
        <v>12145.34</v>
      </c>
      <c r="E5" s="29">
        <v>12261.42</v>
      </c>
      <c r="H5" s="7"/>
      <c r="I5" s="7"/>
    </row>
    <row r="6" spans="1:9" x14ac:dyDescent="0.25">
      <c r="A6" s="4" t="s">
        <v>6</v>
      </c>
      <c r="B6" s="1" t="s">
        <v>7</v>
      </c>
      <c r="C6" s="5" t="s">
        <v>29</v>
      </c>
      <c r="D6" s="10"/>
      <c r="E6" s="10"/>
      <c r="H6" s="7"/>
      <c r="I6" s="7"/>
    </row>
    <row r="7" spans="1:9" x14ac:dyDescent="0.25">
      <c r="A7" s="4"/>
      <c r="B7" s="1" t="s">
        <v>64</v>
      </c>
      <c r="C7" s="5" t="s">
        <v>30</v>
      </c>
      <c r="D7" s="10">
        <v>61127959201</v>
      </c>
      <c r="E7" s="10">
        <v>60726713471</v>
      </c>
      <c r="F7" s="11"/>
      <c r="H7" s="7"/>
      <c r="I7" s="7"/>
    </row>
    <row r="8" spans="1:9" x14ac:dyDescent="0.25">
      <c r="A8" s="4"/>
      <c r="B8" s="1" t="s">
        <v>65</v>
      </c>
      <c r="C8" s="5" t="s">
        <v>31</v>
      </c>
      <c r="D8" s="29">
        <v>12225.59</v>
      </c>
      <c r="E8" s="29">
        <v>12145.34</v>
      </c>
      <c r="H8" s="7"/>
      <c r="I8" s="7"/>
    </row>
    <row r="9" spans="1:9" ht="21" x14ac:dyDescent="0.25">
      <c r="A9" s="4" t="s">
        <v>8</v>
      </c>
      <c r="B9" s="1" t="s">
        <v>72</v>
      </c>
      <c r="C9" s="5" t="s">
        <v>32</v>
      </c>
      <c r="D9" s="30">
        <f>D8-D5</f>
        <v>80.25</v>
      </c>
      <c r="E9" s="33">
        <v>-116.07999999999993</v>
      </c>
      <c r="H9" s="7"/>
      <c r="I9" s="7"/>
    </row>
    <row r="10" spans="1:9" ht="21" x14ac:dyDescent="0.25">
      <c r="A10" s="4"/>
      <c r="B10" s="1" t="s">
        <v>66</v>
      </c>
      <c r="C10" s="5" t="s">
        <v>33</v>
      </c>
      <c r="D10" s="30">
        <f>D9</f>
        <v>80.25</v>
      </c>
      <c r="E10" s="33">
        <v>-116.07999999999993</v>
      </c>
      <c r="H10" s="7"/>
      <c r="I10" s="7"/>
    </row>
    <row r="11" spans="1:9" ht="21" x14ac:dyDescent="0.25">
      <c r="A11" s="4"/>
      <c r="B11" s="1" t="s">
        <v>67</v>
      </c>
      <c r="C11" s="5" t="s">
        <v>34</v>
      </c>
      <c r="D11" s="10"/>
      <c r="E11" s="10"/>
      <c r="H11" s="7"/>
      <c r="I11" s="7"/>
    </row>
    <row r="12" spans="1:9" ht="21" x14ac:dyDescent="0.25">
      <c r="A12" s="4" t="s">
        <v>9</v>
      </c>
      <c r="B12" s="1" t="s">
        <v>10</v>
      </c>
      <c r="C12" s="5" t="s">
        <v>44</v>
      </c>
      <c r="D12" s="10"/>
      <c r="E12" s="10"/>
      <c r="H12" s="7"/>
      <c r="I12" s="7"/>
    </row>
    <row r="13" spans="1:9" x14ac:dyDescent="0.25">
      <c r="A13" s="4"/>
      <c r="B13" s="1" t="s">
        <v>11</v>
      </c>
      <c r="C13" s="5" t="s">
        <v>35</v>
      </c>
      <c r="D13" s="10">
        <v>64200046916</v>
      </c>
      <c r="E13" s="10">
        <v>64200046916</v>
      </c>
      <c r="H13" s="7"/>
      <c r="I13" s="7"/>
    </row>
    <row r="14" spans="1:9" x14ac:dyDescent="0.25">
      <c r="A14" s="4"/>
      <c r="B14" s="1" t="s">
        <v>12</v>
      </c>
      <c r="C14" s="5" t="s">
        <v>36</v>
      </c>
      <c r="D14" s="10">
        <v>55942188812</v>
      </c>
      <c r="E14" s="10">
        <v>55888129086</v>
      </c>
      <c r="H14" s="7"/>
      <c r="I14" s="7"/>
    </row>
    <row r="15" spans="1:9" ht="31.5" x14ac:dyDescent="0.25">
      <c r="A15" s="4" t="s">
        <v>13</v>
      </c>
      <c r="B15" s="1" t="s">
        <v>68</v>
      </c>
      <c r="C15" s="5" t="s">
        <v>37</v>
      </c>
      <c r="D15" s="10"/>
      <c r="E15" s="10"/>
      <c r="H15" s="7"/>
      <c r="I15" s="7"/>
    </row>
    <row r="16" spans="1:9" x14ac:dyDescent="0.25">
      <c r="A16" s="4" t="s">
        <v>14</v>
      </c>
      <c r="B16" s="1" t="s">
        <v>5</v>
      </c>
      <c r="C16" s="5" t="s">
        <v>45</v>
      </c>
      <c r="D16" s="10">
        <f>E17</f>
        <v>6700</v>
      </c>
      <c r="E16" s="10">
        <v>6500</v>
      </c>
      <c r="H16" s="7"/>
      <c r="I16" s="7"/>
    </row>
    <row r="17" spans="1:9" x14ac:dyDescent="0.25">
      <c r="A17" s="4" t="s">
        <v>15</v>
      </c>
      <c r="B17" s="1" t="s">
        <v>16</v>
      </c>
      <c r="C17" s="5" t="s">
        <v>38</v>
      </c>
      <c r="D17" s="10">
        <v>6950</v>
      </c>
      <c r="E17" s="10">
        <v>6700</v>
      </c>
      <c r="H17" s="7"/>
      <c r="I17" s="7"/>
    </row>
    <row r="18" spans="1:9" ht="21" x14ac:dyDescent="0.25">
      <c r="A18" s="4" t="s">
        <v>18</v>
      </c>
      <c r="B18" s="1" t="s">
        <v>17</v>
      </c>
      <c r="C18" s="5" t="s">
        <v>39</v>
      </c>
      <c r="D18" s="31">
        <f>(D17-D16)/D16</f>
        <v>3.7313432835820892E-2</v>
      </c>
      <c r="E18" s="32">
        <v>3.0769230769230771E-2</v>
      </c>
      <c r="H18" s="7"/>
      <c r="I18" s="7"/>
    </row>
    <row r="19" spans="1:9" ht="31.5" x14ac:dyDescent="0.25">
      <c r="A19" s="4" t="s">
        <v>21</v>
      </c>
      <c r="B19" s="1" t="s">
        <v>69</v>
      </c>
      <c r="C19" s="5" t="s">
        <v>40</v>
      </c>
      <c r="D19" s="10"/>
      <c r="E19" s="10"/>
      <c r="H19" s="7"/>
      <c r="I19" s="7"/>
    </row>
    <row r="20" spans="1:9" x14ac:dyDescent="0.25">
      <c r="A20" s="4"/>
      <c r="B20" s="1" t="s">
        <v>19</v>
      </c>
      <c r="C20" s="5" t="s">
        <v>46</v>
      </c>
      <c r="D20" s="30">
        <f>D17-D8</f>
        <v>-5275.59</v>
      </c>
      <c r="E20" s="33">
        <v>-5445.34</v>
      </c>
      <c r="H20" s="7"/>
      <c r="I20" s="7"/>
    </row>
    <row r="21" spans="1:9" ht="21" x14ac:dyDescent="0.25">
      <c r="A21" s="4"/>
      <c r="B21" s="1" t="s">
        <v>20</v>
      </c>
      <c r="C21" s="5" t="s">
        <v>41</v>
      </c>
      <c r="D21" s="32">
        <f>D20/D8</f>
        <v>-0.43152027836693363</v>
      </c>
      <c r="E21" s="35">
        <v>-0.4483480907080411</v>
      </c>
      <c r="H21" s="7"/>
      <c r="I21" s="7"/>
    </row>
    <row r="22" spans="1:9" ht="21" x14ac:dyDescent="0.25">
      <c r="A22" s="4" t="s">
        <v>23</v>
      </c>
      <c r="B22" s="1" t="s">
        <v>22</v>
      </c>
      <c r="C22" s="5" t="s">
        <v>42</v>
      </c>
      <c r="D22" s="9"/>
      <c r="E22" s="9"/>
      <c r="H22" s="7"/>
      <c r="I22" s="7"/>
    </row>
    <row r="23" spans="1:9" x14ac:dyDescent="0.25">
      <c r="A23" s="4"/>
      <c r="B23" s="1" t="s">
        <v>11</v>
      </c>
      <c r="C23" s="5" t="s">
        <v>47</v>
      </c>
      <c r="D23" s="9">
        <v>9900</v>
      </c>
      <c r="E23" s="9">
        <v>9900</v>
      </c>
      <c r="H23" s="7"/>
      <c r="I23" s="7"/>
    </row>
    <row r="24" spans="1:9" s="6" customFormat="1" x14ac:dyDescent="0.25">
      <c r="A24" s="4"/>
      <c r="B24" s="1" t="s">
        <v>12</v>
      </c>
      <c r="C24" s="5" t="s">
        <v>43</v>
      </c>
      <c r="D24" s="9">
        <v>5600</v>
      </c>
      <c r="E24" s="9">
        <v>5600</v>
      </c>
      <c r="F24" s="34"/>
      <c r="G24" s="34"/>
      <c r="H24" s="7"/>
      <c r="I24" s="7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0VGkDiQ+n86PlARWRxJcTBd2SqA=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9ZjnJyx4+VFXKtbfGcze2nokbI0=</DigestValue>
    </Reference>
  </SignedInfo>
  <SignatureValue>SvfbdjBWM+q6So+A5bPaWxdQxdutp0k5H7wOvATtmzEDaMVx8zvBBX4KtzSK4IH1UvLw4KqdeyLd
1uLrb+XkSOZmfSrnym+IMgJKWlagBrxkLXbt+QUUcZPKqlM43pFYmc4ulVAgxiFMV4cWiVUnUFCx
JJ7qodLDcTqP4YY3wCs=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LfC3U69zAjhX8Iox2aicVAvGBfI=</DigestValue>
      </Reference>
      <Reference URI="/xl/worksheets/sheet1.xml?ContentType=application/vnd.openxmlformats-officedocument.spreadsheetml.worksheet+xml">
        <DigestMethod Algorithm="http://www.w3.org/2000/09/xmldsig#sha1"/>
        <DigestValue>fOcNRPixd/tji0SyypbbqbGhdQQ=</DigestValue>
      </Reference>
      <Reference URI="/xl/calcChain.xml?ContentType=application/vnd.openxmlformats-officedocument.spreadsheetml.calcChain+xml">
        <DigestMethod Algorithm="http://www.w3.org/2000/09/xmldsig#sha1"/>
        <DigestValue>ps9hpgHHNlFEOGnFbgtFTzY3hJw=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VEJ1YQz33k+M5Mqa3ayGHN8mUfk=</DigestValue>
      </Reference>
      <Reference URI="/xl/styles.xml?ContentType=application/vnd.openxmlformats-officedocument.spreadsheetml.styles+xml">
        <DigestMethod Algorithm="http://www.w3.org/2000/09/xmldsig#sha1"/>
        <DigestValue>bRjh3hGYR4Be+T8sgwHyzjVnEcA=</DigestValue>
      </Reference>
      <Reference URI="/xl/workbook.xml?ContentType=application/vnd.openxmlformats-officedocument.spreadsheetml.sheet.main+xml">
        <DigestMethod Algorithm="http://www.w3.org/2000/09/xmldsig#sha1"/>
        <DigestValue>/vIsUeHmSxWoSlWnfQ2x81vDkf8=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2020-01-16T05:52:32Z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2020-01-16T05:52:32Z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2020-01-16T05:48:15Z</dcterms:modified>
</cp:coreProperties>
</file>