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5" yWindow="5625" windowWidth="15600" windowHeight="6420" tabRatio="886"/>
  </bookViews>
  <sheets>
    <sheet name="Tong quat" sheetId="5" r:id="rId1"/>
    <sheet name="BCTaiSan_06027" sheetId="1" r:id="rId2"/>
    <sheet name="BCKetQuaHoatDong_06028" sheetId="2" r:id="rId3"/>
    <sheet name="BCDanhMucDauTu_06029" sheetId="7" r:id="rId4"/>
    <sheet name="Khac_06030" sheetId="4" r:id="rId5"/>
    <sheet name="PhanHoiNHGS_06276" sheetId="6" r:id="rId6"/>
  </sheets>
  <definedNames>
    <definedName name="_xlnm.Print_Area" localSheetId="3">BCDanhMucDauTu_06029!$A$1:$G$28</definedName>
    <definedName name="_xlnm.Print_Area" localSheetId="2">BCKetQuaHoatDong_06028!$B$1:$F$40</definedName>
    <definedName name="_xlnm.Print_Area" localSheetId="1">BCTaiSan_06027!$A$1:$F$45</definedName>
    <definedName name="_xlnm.Print_Area" localSheetId="4">Khac_06030!$A$1:$E$26</definedName>
    <definedName name="_xlnm.Print_Area" localSheetId="0">'Tong quat'!$A$1:$D$31</definedName>
  </definedNames>
  <calcPr calcId="145621" calcMode="manual"/>
</workbook>
</file>

<file path=xl/calcChain.xml><?xml version="1.0" encoding="utf-8"?>
<calcChain xmlns="http://schemas.openxmlformats.org/spreadsheetml/2006/main">
  <c r="F36" i="7" l="1"/>
  <c r="F43" i="7"/>
  <c r="G41" i="7" l="1"/>
  <c r="G44" i="7" l="1"/>
  <c r="G21" i="7"/>
  <c r="G36" i="7" l="1"/>
  <c r="G39" i="7" l="1"/>
  <c r="G40" i="7"/>
  <c r="G28" i="7"/>
  <c r="G27" i="7"/>
  <c r="G25" i="7"/>
  <c r="G9" i="7"/>
  <c r="G10" i="7"/>
  <c r="G11" i="7"/>
  <c r="G12" i="7"/>
  <c r="G13" i="7"/>
  <c r="G14" i="7"/>
  <c r="G15" i="7"/>
  <c r="G16" i="7"/>
  <c r="G17" i="7"/>
  <c r="G18" i="7"/>
  <c r="G19" i="7"/>
  <c r="G20" i="7"/>
  <c r="G8" i="7"/>
  <c r="G43" i="7" l="1"/>
  <c r="G38" i="7"/>
</calcChain>
</file>

<file path=xl/sharedStrings.xml><?xml version="1.0" encoding="utf-8"?>
<sst xmlns="http://schemas.openxmlformats.org/spreadsheetml/2006/main" count="401" uniqueCount="345">
  <si>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</si>
  <si>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</si>
  <si>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</si>
  <si>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</si>
  <si>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</si>
  <si>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</si>
  <si>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</si>
  <si>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</si>
  <si>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</si>
  <si>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</si>
  <si>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</si>
  <si>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</si>
  <si>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</si>
  <si>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</si>
  <si>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</si>
  <si>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</si>
  <si>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</si>
  <si>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</si>
  <si>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</si>
  <si>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</si>
  <si>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</si>
  <si>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</si>
  <si>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</si>
  <si>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</si>
  <si>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</si>
  <si>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</si>
  <si>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</si>
  <si>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</si>
  <si>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</si>
  <si>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</si>
  <si>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</si>
  <si>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</si>
  <si>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</si>
  <si>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</si>
  <si>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</si>
  <si>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</si>
  <si>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</si>
  <si>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</si>
  <si>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</si>
  <si>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</si>
  <si>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</si>
  <si>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</si>
  <si>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</si>
  <si>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</si>
  <si>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</si>
  <si>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</si>
  <si>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</si>
  <si>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</si>
  <si>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</si>
  <si>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</si>
  <si>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</si>
  <si>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</si>
  <si>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</si>
  <si>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</si>
  <si>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</si>
  <si>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</si>
  <si>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</si>
  <si>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</si>
  <si>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</si>
  <si>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</si>
  <si>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</si>
  <si>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</si>
  <si>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</si>
  <si>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</si>
  <si>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</si>
  <si>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</si>
  <si>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</si>
  <si>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</si>
  <si>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</si>
  <si>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</si>
  <si>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</si>
  <si>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</si>
  <si>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</si>
  <si>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</si>
  <si>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</si>
  <si>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</si>
  <si>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</si>
  <si>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</si>
  <si>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</si>
  <si>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</si>
  <si>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</si>
  <si>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</si>
  <si>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III</t>
  </si>
  <si>
    <t xml:space="preserve">IV </t>
  </si>
  <si>
    <t xml:space="preserve">V </t>
  </si>
  <si>
    <t xml:space="preserve">VI </t>
  </si>
  <si>
    <t>VII</t>
  </si>
  <si>
    <t>2205.1</t>
  </si>
  <si>
    <t>2205.2</t>
  </si>
  <si>
    <t>2208.1</t>
  </si>
  <si>
    <t>2208.2</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</si>
  <si>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</si>
  <si>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</si>
  <si>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</si>
  <si>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</si>
  <si>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</si>
  <si>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</si>
  <si>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</si>
  <si>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</si>
  <si>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</si>
  <si>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</si>
  <si>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</si>
  <si>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</si>
  <si>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</si>
  <si>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</si>
  <si>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</si>
  <si>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</si>
  <si>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</si>
  <si>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</si>
  <si>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</si>
  <si>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</si>
  <si>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</si>
  <si>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</si>
  <si>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</si>
  <si>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</si>
  <si>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Kỳ báo cáo:</t>
  </si>
  <si>
    <t>Tháng/Quý:</t>
  </si>
  <si>
    <t>22841</t>
  </si>
  <si>
    <t>22661</t>
  </si>
  <si>
    <t>2214.2</t>
  </si>
  <si>
    <t>Tham chiếu</t>
  </si>
  <si>
    <t>B</t>
  </si>
  <si>
    <t>B…</t>
  </si>
  <si>
    <t>C</t>
  </si>
  <si>
    <t>C…</t>
  </si>
  <si>
    <t>A</t>
  </si>
  <si>
    <t>A…</t>
  </si>
  <si>
    <t>Phản hồi của Ngân hàng giám sát</t>
  </si>
  <si>
    <t>PhanHoiNHGS_06276</t>
  </si>
  <si>
    <t>2205.3</t>
  </si>
  <si>
    <t>2232.2</t>
  </si>
  <si>
    <t xml:space="preserve">1 </t>
  </si>
  <si>
    <t>2239.3</t>
  </si>
  <si>
    <t>2239.4</t>
  </si>
  <si>
    <t>Người đại diện có thẩm quyền của CTQLQ</t>
  </si>
  <si>
    <t>2205.4</t>
  </si>
  <si>
    <t>2215.1</t>
  </si>
  <si>
    <t>2215.2</t>
  </si>
  <si>
    <t>2215.3</t>
  </si>
  <si>
    <t>2215.4</t>
  </si>
  <si>
    <t>2215.5</t>
  </si>
  <si>
    <t>2215.6</t>
  </si>
  <si>
    <t>2215.7</t>
  </si>
  <si>
    <t>2215.8</t>
  </si>
  <si>
    <t>2215.9</t>
  </si>
  <si>
    <t>2215.10</t>
  </si>
  <si>
    <t>2215.11</t>
  </si>
  <si>
    <t>2215.12</t>
  </si>
  <si>
    <t>2215.13</t>
  </si>
  <si>
    <t>2215.14</t>
  </si>
  <si>
    <t>2215.15</t>
  </si>
  <si>
    <t>2215.16</t>
  </si>
  <si>
    <t>2226.1</t>
  </si>
  <si>
    <t>2226.2</t>
  </si>
  <si>
    <t>2227.1</t>
  </si>
  <si>
    <t>2227.2</t>
  </si>
  <si>
    <t>2232.3</t>
  </si>
  <si>
    <t>2226.3</t>
  </si>
  <si>
    <t>Mã chỉ tiêu
Code</t>
  </si>
  <si>
    <t>Tài sản
Assets</t>
  </si>
  <si>
    <t>Tổng tài sản
Total assets</t>
  </si>
  <si>
    <t>Nợ
Liabilities</t>
  </si>
  <si>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</si>
  <si>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</si>
  <si>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</si>
  <si>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</si>
  <si>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</si>
  <si>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t>Phí lưu ký trả cho NHGS
Custodian fee</t>
  </si>
  <si>
    <t>Phí giám sát trả cho NHGS
Supervisory fee</t>
  </si>
  <si>
    <t>Phí dịch vụ lưu ký - trả cho VSD
Pay for VSD fee</t>
  </si>
  <si>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</si>
  <si>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</si>
  <si>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</si>
  <si>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</si>
  <si>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</si>
  <si>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</si>
  <si>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</si>
  <si>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</si>
  <si>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</si>
  <si>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Lãi (lỗ) thực tế phát sinh từ hoạt động đầu tư
</t>
    </r>
    <r>
      <rPr>
        <i/>
        <sz val="8"/>
        <rFont val="Tahoma"/>
        <family val="2"/>
      </rPr>
      <t>Realised Gain / (Loss) from disposal of investment</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</si>
  <si>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</si>
  <si>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</si>
  <si>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</si>
  <si>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</si>
  <si>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t>Tổng
Total</t>
  </si>
  <si>
    <t>Cổ phiếu không niêm yết
Unlisted equity</t>
  </si>
  <si>
    <t>Cổ phiếu niêm yết
Listed and upcom equity</t>
  </si>
  <si>
    <t>Tổng các loại cổ phiếu
Total shares</t>
  </si>
  <si>
    <t>Trái phiếu
Bonds</t>
  </si>
  <si>
    <t>Các loại chứng khoán khác
Other sercurities</t>
  </si>
  <si>
    <t>Tiền gửi có kỳ hạn trên 3 tháng
Term deposit more than 3 months</t>
  </si>
  <si>
    <t>Tổng các loại chứng khoán
Total securities</t>
  </si>
  <si>
    <t>Các tài sản khác
Other assets</t>
  </si>
  <si>
    <t>Lãi tiền gửi được nhận
Accrual Interest income</t>
  </si>
  <si>
    <t>Cổ tức được nhận
Accrual dividend</t>
  </si>
  <si>
    <t xml:space="preserve">Tiền
Cash </t>
  </si>
  <si>
    <t>Tiền gửi thanh toán
Cash on activities account</t>
  </si>
  <si>
    <t>Tiền mua CCQ của NĐT
Cash for Subscription of investors</t>
  </si>
  <si>
    <t>Tổng giá trị danh mục
Total value of portfolio</t>
  </si>
  <si>
    <t>Lũy kế từ đầu năm
Accumulated from beginning of year</t>
  </si>
  <si>
    <r>
      <t xml:space="preserve">2. Tên Ngân hàng giám sát: </t>
    </r>
    <r>
      <rPr>
        <b/>
        <sz val="11"/>
        <color indexed="8"/>
        <rFont val="Times New Roman"/>
        <family val="1"/>
        <charset val="163"/>
      </rPr>
      <t xml:space="preserve">Ngân hàng TMCP Đầu tư và Phát triển Việt Nam - CN Hà Thành </t>
    </r>
  </si>
  <si>
    <r>
      <t>3. Tên Quỹ:</t>
    </r>
    <r>
      <rPr>
        <b/>
        <sz val="11"/>
        <color theme="1"/>
        <rFont val="Times New Roman"/>
        <family val="1"/>
      </rPr>
      <t xml:space="preserve"> </t>
    </r>
    <r>
      <rPr>
        <b/>
        <sz val="11"/>
        <color indexed="8"/>
        <rFont val="Times New Roman"/>
        <family val="1"/>
      </rPr>
      <t xml:space="preserve">Quỹ đầu tư trái phiếu linh hoạt Techcom </t>
    </r>
  </si>
  <si>
    <t>STT
No</t>
  </si>
  <si>
    <t>Nội dung
Indicator</t>
  </si>
  <si>
    <t>Kỳ báo cáo
This period</t>
  </si>
  <si>
    <t>Kỳ trước
Last period</t>
  </si>
  <si>
    <t>%/cùng kỳ năm trước
%/against last year</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</si>
  <si>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</si>
  <si>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</si>
  <si>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</si>
  <si>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</si>
  <si>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</si>
  <si>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</si>
  <si>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</si>
  <si>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Quyền mua
 Rights</t>
  </si>
  <si>
    <t>Cổ tức, trái tức được nhận
Dividend, interest income receivables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</si>
  <si>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</si>
  <si>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</si>
  <si>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</si>
  <si>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</si>
  <si>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</si>
  <si>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</si>
  <si>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</si>
  <si>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</si>
  <si>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</si>
  <si>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</si>
  <si>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thu nhập cho nhà đầu tư
 Income payable to investors</t>
  </si>
  <si>
    <t>Phải trả thù lao ban đại diện quỹ
Payable to Fund's Board of Representatives</t>
  </si>
  <si>
    <t>Thuế và các khoản phải nộp Nhà nước
Taxes payables</t>
  </si>
  <si>
    <t>Phải trả công ty quản lý quỹ
Management fee payable</t>
  </si>
  <si>
    <t>Phải trả phí lưu ký
Custodian fee payables</t>
  </si>
  <si>
    <t>Phải trả phí giám sát
Supervising fee payable</t>
  </si>
  <si>
    <t>Phải trả phí quản trị quỹ
Fund administration fee payable</t>
  </si>
  <si>
    <t>Phải trả phí dịch vụ đại lý chuyển nhượng
Tranfer agency fee payable</t>
  </si>
  <si>
    <t>Phải trả phí kiểm toán
Audit fee payable</t>
  </si>
  <si>
    <t>Phải trả phí thường niên
Annual fee for SSC payable</t>
  </si>
  <si>
    <t>Phải trả phí phát hành, mua lại chứng chỉ quỹ cho Đại lý phân phối và CTQLQ
Payables for subscription and Redemption fee payable to distributors and fund management company</t>
  </si>
  <si>
    <t>Phai trả phí môi giới
Broker fee</t>
  </si>
  <si>
    <t>Phai trả phí xử lý giao dịch
Custodian service - Transaction fee Payables</t>
  </si>
  <si>
    <t>Phải trả khác/ Other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</si>
  <si>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</si>
  <si>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</si>
  <si>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</si>
  <si>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</si>
  <si>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Chỉ tiêu
Indicator</t>
  </si>
  <si>
    <r>
      <t xml:space="preserve">Thu nhập từ hoạt động đầu tư
</t>
    </r>
    <r>
      <rPr>
        <b/>
        <i/>
        <sz val="8"/>
        <rFont val="Tahoma"/>
        <family val="2"/>
      </rPr>
      <t>Investment income</t>
    </r>
  </si>
  <si>
    <r>
      <t xml:space="preserve">Chi phí
</t>
    </r>
    <r>
      <rPr>
        <b/>
        <i/>
        <sz val="8"/>
        <rFont val="Tahoma"/>
        <family val="2"/>
      </rPr>
      <t>Expense</t>
    </r>
  </si>
  <si>
    <t>Chi phí môi giới chứng khoán
Broker fee</t>
  </si>
  <si>
    <t>2231.1</t>
  </si>
  <si>
    <t>Chi phí lưu ký, xử lý hồ sơ
transaction fee</t>
  </si>
  <si>
    <t>2231.2</t>
  </si>
  <si>
    <t>Phí ngân hàng
Bank charges</t>
  </si>
  <si>
    <t>Phí khác
Others</t>
  </si>
  <si>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</si>
  <si>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</si>
  <si>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</si>
  <si>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</si>
  <si>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</si>
  <si>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</si>
  <si>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</si>
  <si>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t>2239.1</t>
  </si>
  <si>
    <t>2239.2</t>
  </si>
  <si>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</si>
  <si>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</si>
  <si>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</si>
  <si>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</si>
  <si>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</si>
  <si>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</si>
  <si>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</si>
  <si>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</si>
  <si>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</si>
  <si>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 xml:space="preserve">2251.1          </t>
  </si>
  <si>
    <t xml:space="preserve">2251.2          </t>
  </si>
  <si>
    <t xml:space="preserve">2251.3          </t>
  </si>
  <si>
    <t xml:space="preserve">2251.4          </t>
  </si>
  <si>
    <t xml:space="preserve">2251.5          </t>
  </si>
  <si>
    <t xml:space="preserve">2251.6          </t>
  </si>
  <si>
    <t xml:space="preserve">2251.7          </t>
  </si>
  <si>
    <t xml:space="preserve">2251.8          </t>
  </si>
  <si>
    <t xml:space="preserve">2251.9          </t>
  </si>
  <si>
    <t xml:space="preserve">2251.10         </t>
  </si>
  <si>
    <t xml:space="preserve">2251.11         </t>
  </si>
  <si>
    <t xml:space="preserve">2251.12         </t>
  </si>
  <si>
    <t xml:space="preserve">2251.13         </t>
  </si>
  <si>
    <t xml:space="preserve">  </t>
  </si>
  <si>
    <t>Quyền mua
Rights</t>
  </si>
  <si>
    <t>Lãi trái phiếu được nhận
Bond coupon receivables</t>
  </si>
  <si>
    <t>Phải thu khác
Other receivables</t>
  </si>
  <si>
    <t>Các khoản đặt cọc và ứng trước
Deposit suspense</t>
  </si>
  <si>
    <t>Giấy tờ có giá
Certificate of Deposit</t>
  </si>
  <si>
    <t>Tài sản khác
Other investments</t>
  </si>
  <si>
    <t>Tiền gửi kỳ hạn không quá 3 tháng
Deposit with term not more than three months</t>
  </si>
  <si>
    <t>Công cụ chuyển nhượng 
Registered Certificate of Deposit</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</si>
  <si>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</si>
  <si>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</si>
  <si>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</si>
  <si>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</si>
  <si>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</si>
  <si>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</si>
  <si>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</si>
  <si>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</si>
  <si>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</si>
  <si>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</si>
  <si>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</si>
  <si>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</si>
  <si>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</si>
  <si>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</si>
  <si>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</si>
  <si>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</si>
  <si>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</si>
  <si>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</si>
  <si>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</si>
  <si>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</si>
  <si>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</si>
  <si>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</si>
  <si>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</si>
  <si>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</si>
  <si>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</si>
  <si>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</si>
  <si>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</si>
  <si>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Tháng</t>
  </si>
  <si>
    <r>
      <t xml:space="preserve">1. Tên Công ty quản lý quỹ: </t>
    </r>
    <r>
      <rPr>
        <b/>
        <sz val="11"/>
        <color theme="1"/>
        <rFont val="Times New Roman"/>
        <family val="1"/>
      </rPr>
      <t>Công ty Cổ phần Quản lý quỹ Kỹ Thương</t>
    </r>
  </si>
  <si>
    <t>Tiền bán lại trái phiếu TCE11721 cho Tổ chức phát hành
Receivables from bonds</t>
  </si>
  <si>
    <t>4. Ngày lập báo cáo: 01/11/2019</t>
  </si>
  <si>
    <t>Kỳ trước (Từ 01/09/2019 đến 30/09/2019
Last period</t>
  </si>
  <si>
    <t>Kỳ báo cáo (Từ 01/10/2019-31/10/2019
This period</t>
  </si>
  <si>
    <t>Tiền bán chứng khoán chờ thu
Receivables from investments sold but not yet settled</t>
  </si>
  <si>
    <t>Kỳ này/this period
 (01/10/2019-31/10/2019)</t>
  </si>
  <si>
    <t>Kỳ trước/Last period
 (01/09/2019-30/09/2019)</t>
  </si>
  <si>
    <t>Chi phí khác
Other Expenses</t>
  </si>
  <si>
    <t>2231.3</t>
  </si>
  <si>
    <t>BNC122025</t>
  </si>
  <si>
    <t>MSR118001</t>
  </si>
  <si>
    <t>NPM11804</t>
  </si>
  <si>
    <t>SDI11717</t>
  </si>
  <si>
    <t>VHM11726</t>
  </si>
  <si>
    <t>VHM11801</t>
  </si>
  <si>
    <t>VHM11802</t>
  </si>
  <si>
    <t>VIC11716</t>
  </si>
  <si>
    <t>VIC11724</t>
  </si>
  <si>
    <t>VIC11725</t>
  </si>
  <si>
    <t>VPL11809</t>
  </si>
  <si>
    <t>VPL11810</t>
  </si>
  <si>
    <t>VPL11811</t>
  </si>
  <si>
    <t>Chứng chỉ tiền gửi
Certificate of Deposit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</si>
</sst>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4" formatCode="_-* #,##0.00_-;\-* #,##0.00_-;_-* &quot;-&quot;??_-;_-@_-"/>
    <numFmt numFmtId="165" formatCode="_(* #,##0_);_(* \(#,##0\);_(* &quot;-&quot;??_);_(@_)"/>
    <numFmt numFmtId="166" formatCode="_-* #,##0_-;\-* #,##0_-;_-* &quot;-&quot;??_-;_-@_-"/>
  </numFmts>
  <fonts count="45" x14ac:knownFonts="1">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u/>
      <sz val="11"/>
      <color theme="10"/>
      <name val="Times New Roman"/>
      <family val="1"/>
    </font>
    <font>
      <sz val="11"/>
      <name val="Calibri"/>
      <family val="2"/>
      <scheme val="minor"/>
    </font>
    <font>
      <b/>
      <sz val="11"/>
      <name val="Calibri"/>
      <family val="2"/>
      <scheme val="minor"/>
    </font>
    <font>
      <b/>
      <sz val="11"/>
      <name val="Times New Roman"/>
      <family val="1"/>
    </font>
    <font>
      <sz val="11"/>
      <color rgb="FF000000"/>
      <name val="Calibri"/>
      <family val="2"/>
      <charset val="163"/>
    </font>
    <font>
      <i/>
      <sz val="8"/>
      <name val="Tahoma"/>
      <family val="2"/>
    </font>
    <font>
      <b/>
      <i/>
      <sz val="8"/>
      <name val="Tahoma"/>
      <family val="2"/>
    </font>
    <font>
      <b/>
      <sz val="11"/>
      <color indexed="8"/>
      <name val="Times New Roman"/>
      <family val="1"/>
      <charset val="163"/>
    </font>
    <font>
      <b/>
      <sz val="11"/>
      <color indexed="8"/>
      <name val="Times New Roman"/>
      <family val="1"/>
    </font>
    <font>
      <b/>
      <sz val="8"/>
      <color theme="1"/>
      <name val="Tahoma"/>
      <family val="2"/>
    </font>
    <font>
      <sz val="8"/>
      <name val="Tahoma"/>
      <family val="2"/>
      <charset val="163"/>
    </font>
    <font>
      <b/>
      <sz val="8"/>
      <color theme="1" tint="4.9989318521683403E-2"/>
      <name val="Tahoma"/>
      <family val="2"/>
    </font>
    <font>
      <sz val="10"/>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sz val="8.25"/>
      <name val="Microsoft Sans Serif"/>
      <family val="2"/>
    </font>
  </fonts>
  <fills count="3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164" fontId="1" fillId="0" borderId="0" applyFont="0" applyFill="0" applyBorder="0" applyAlignment="0" applyProtection="0"/>
    <xf numFmtId="0" fontId="2" fillId="0" borderId="0"/>
    <xf numFmtId="0" fontId="10" fillId="0" borderId="0" applyNumberForma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0" fontId="18" fillId="0" borderId="0"/>
    <xf numFmtId="43" fontId="18" fillId="0" borderId="0" applyFont="0" applyFill="0" applyBorder="0" applyAlignment="0" applyProtection="0"/>
    <xf numFmtId="0" fontId="2" fillId="0" borderId="0"/>
    <xf numFmtId="43" fontId="1" fillId="0" borderId="0" applyFont="0" applyFill="0" applyBorder="0" applyAlignment="0" applyProtection="0"/>
    <xf numFmtId="0" fontId="27" fillId="0" borderId="0" applyNumberFormat="0" applyFill="0" applyBorder="0" applyAlignment="0" applyProtection="0"/>
    <xf numFmtId="0" fontId="28" fillId="0" borderId="4" applyNumberFormat="0" applyFill="0" applyAlignment="0" applyProtection="0"/>
    <xf numFmtId="0" fontId="29" fillId="0" borderId="5" applyNumberFormat="0" applyFill="0" applyAlignment="0" applyProtection="0"/>
    <xf numFmtId="0" fontId="30" fillId="0" borderId="6"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7" applyNumberFormat="0" applyAlignment="0" applyProtection="0"/>
    <xf numFmtId="0" fontId="35" fillId="9" borderId="8" applyNumberFormat="0" applyAlignment="0" applyProtection="0"/>
    <xf numFmtId="0" fontId="36" fillId="9" borderId="7" applyNumberFormat="0" applyAlignment="0" applyProtection="0"/>
    <xf numFmtId="0" fontId="37" fillId="0" borderId="9" applyNumberFormat="0" applyFill="0" applyAlignment="0" applyProtection="0"/>
    <xf numFmtId="0" fontId="38" fillId="10" borderId="10" applyNumberFormat="0" applyAlignment="0" applyProtection="0"/>
    <xf numFmtId="0" fontId="39" fillId="0" borderId="0" applyNumberFormat="0" applyFill="0" applyBorder="0" applyAlignment="0" applyProtection="0"/>
    <xf numFmtId="0" fontId="1" fillId="11" borderId="11" applyNumberFormat="0" applyFont="0" applyAlignment="0" applyProtection="0"/>
    <xf numFmtId="0" fontId="40" fillId="0" borderId="0" applyNumberFormat="0" applyFill="0" applyBorder="0" applyAlignment="0" applyProtection="0"/>
    <xf numFmtId="0" fontId="41" fillId="0" borderId="12" applyNumberFormat="0" applyFill="0" applyAlignment="0" applyProtection="0"/>
    <xf numFmtId="0" fontId="4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2" fillId="35" borderId="0" applyNumberFormat="0" applyBorder="0" applyAlignment="0" applyProtection="0"/>
    <xf numFmtId="0" fontId="43" fillId="0" borderId="0">
      <alignment vertical="top"/>
    </xf>
    <xf numFmtId="0" fontId="44" fillId="0" borderId="0">
      <alignment vertical="top"/>
    </xf>
  </cellStyleXfs>
  <cellXfs count="113">
    <xf numFmtId="0" fontId="0" fillId="0" borderId="0" xfId="0"/>
    <xf numFmtId="0" fontId="9" fillId="0" borderId="1" xfId="0" applyNumberFormat="1" applyFont="1" applyFill="1" applyBorder="1" applyAlignment="1" applyProtection="1">
      <alignment horizontal="left" vertical="center" wrapText="1"/>
    </xf>
    <xf numFmtId="0" fontId="11" fillId="0" borderId="2" xfId="0" applyFont="1" applyBorder="1" applyAlignment="1">
      <alignment horizontal="center"/>
    </xf>
    <xf numFmtId="0" fontId="4" fillId="0" borderId="2" xfId="0" applyFont="1" applyFill="1" applyBorder="1" applyAlignment="1">
      <alignment horizontal="left"/>
    </xf>
    <xf numFmtId="10" fontId="9" fillId="0" borderId="1" xfId="1" applyNumberFormat="1" applyFont="1" applyFill="1" applyBorder="1" applyAlignment="1" applyProtection="1">
      <alignment horizontal="left" vertical="center"/>
    </xf>
    <xf numFmtId="0" fontId="8" fillId="2" borderId="2"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left" vertical="center"/>
    </xf>
    <xf numFmtId="165" fontId="15" fillId="0" borderId="0" xfId="1" applyNumberFormat="1" applyFont="1" applyFill="1"/>
    <xf numFmtId="0" fontId="15" fillId="0" borderId="0" xfId="0" applyFont="1" applyFill="1"/>
    <xf numFmtId="0" fontId="4" fillId="0" borderId="0" xfId="0" applyFont="1" applyFill="1"/>
    <xf numFmtId="0" fontId="13" fillId="0" borderId="0" xfId="0" applyFont="1" applyFill="1"/>
    <xf numFmtId="0" fontId="4" fillId="0" borderId="0" xfId="0" applyFont="1" applyFill="1" applyAlignment="1">
      <alignment horizontal="right"/>
    </xf>
    <xf numFmtId="0" fontId="4" fillId="0" borderId="2" xfId="0" applyFont="1" applyFill="1" applyBorder="1" applyAlignment="1" applyProtection="1">
      <alignment horizontal="left"/>
      <protection locked="0"/>
    </xf>
    <xf numFmtId="0" fontId="5" fillId="0" borderId="2" xfId="0" applyFont="1" applyFill="1" applyBorder="1" applyAlignment="1">
      <alignment horizontal="center"/>
    </xf>
    <xf numFmtId="0" fontId="5" fillId="0" borderId="2" xfId="0" applyFont="1" applyFill="1" applyBorder="1"/>
    <xf numFmtId="0" fontId="4" fillId="0" borderId="2" xfId="0" applyFont="1" applyFill="1" applyBorder="1" applyAlignment="1">
      <alignment horizontal="center"/>
    </xf>
    <xf numFmtId="0" fontId="4" fillId="0" borderId="2" xfId="0" applyFont="1" applyFill="1" applyBorder="1" applyAlignment="1">
      <alignment wrapText="1"/>
    </xf>
    <xf numFmtId="0" fontId="14" fillId="0" borderId="2" xfId="3" applyFont="1" applyFill="1" applyBorder="1"/>
    <xf numFmtId="0" fontId="14" fillId="0" borderId="2" xfId="3" applyFont="1" applyFill="1" applyBorder="1" applyAlignment="1">
      <alignment horizontal="left"/>
    </xf>
    <xf numFmtId="0" fontId="6" fillId="0" borderId="0" xfId="0" applyFont="1" applyFill="1"/>
    <xf numFmtId="0" fontId="7" fillId="0" borderId="0" xfId="0" applyFont="1" applyFill="1" applyAlignment="1">
      <alignment vertical="center"/>
    </xf>
    <xf numFmtId="0" fontId="12" fillId="0" borderId="0" xfId="0" applyFont="1" applyFill="1" applyAlignment="1">
      <alignment horizontal="center"/>
    </xf>
    <xf numFmtId="0" fontId="17" fillId="4" borderId="0" xfId="0" applyFont="1" applyFill="1" applyAlignment="1">
      <alignment horizontal="center" wrapText="1"/>
    </xf>
    <xf numFmtId="0" fontId="9" fillId="0" borderId="2" xfId="0" applyFont="1" applyFill="1" applyBorder="1" applyAlignment="1">
      <alignment horizontal="center"/>
    </xf>
    <xf numFmtId="0" fontId="15" fillId="0" borderId="0" xfId="0" applyFont="1" applyFill="1" applyAlignment="1">
      <alignment horizontal="left" indent="1"/>
    </xf>
    <xf numFmtId="0" fontId="16" fillId="0" borderId="0" xfId="0" applyFont="1" applyFill="1"/>
    <xf numFmtId="0" fontId="15" fillId="0" borderId="0" xfId="0" applyFont="1" applyFill="1" applyAlignment="1">
      <alignment vertical="center"/>
    </xf>
    <xf numFmtId="165" fontId="15" fillId="0" borderId="0" xfId="1" applyNumberFormat="1" applyFont="1" applyFill="1" applyAlignment="1">
      <alignment vertical="center"/>
    </xf>
    <xf numFmtId="0" fontId="8" fillId="4" borderId="2" xfId="2" applyNumberFormat="1" applyFont="1" applyFill="1" applyBorder="1" applyAlignment="1" applyProtection="1">
      <alignment horizontal="center" vertical="center" wrapText="1"/>
    </xf>
    <xf numFmtId="165" fontId="8" fillId="4" borderId="2" xfId="9" applyNumberFormat="1" applyFont="1" applyFill="1" applyBorder="1" applyAlignment="1" applyProtection="1">
      <alignment horizontal="center" vertical="center" wrapText="1"/>
    </xf>
    <xf numFmtId="0" fontId="23" fillId="4" borderId="2" xfId="0" applyFont="1" applyFill="1" applyBorder="1" applyAlignment="1">
      <alignment horizontal="center" vertical="center"/>
    </xf>
    <xf numFmtId="49" fontId="3" fillId="4" borderId="2" xfId="2" applyNumberFormat="1" applyFont="1" applyFill="1" applyBorder="1" applyAlignment="1" applyProtection="1">
      <alignment horizontal="left" vertical="center" wrapText="1"/>
    </xf>
    <xf numFmtId="165" fontId="3" fillId="4" borderId="2" xfId="0" applyNumberFormat="1" applyFont="1" applyFill="1" applyBorder="1" applyAlignment="1" applyProtection="1">
      <alignment horizontal="right" vertical="center" wrapText="1"/>
    </xf>
    <xf numFmtId="165" fontId="3" fillId="4" borderId="2" xfId="0" applyNumberFormat="1" applyFont="1" applyFill="1" applyBorder="1" applyAlignment="1" applyProtection="1">
      <alignment horizontal="left" vertical="center" wrapText="1"/>
    </xf>
    <xf numFmtId="10" fontId="3" fillId="4" borderId="2" xfId="4" applyNumberFormat="1" applyFont="1" applyFill="1" applyBorder="1" applyAlignment="1" applyProtection="1">
      <alignment horizontal="right" vertical="center" wrapText="1"/>
    </xf>
    <xf numFmtId="0" fontId="11" fillId="4" borderId="2" xfId="0" applyFont="1" applyFill="1" applyBorder="1" applyAlignment="1">
      <alignment horizontal="center" vertical="center"/>
    </xf>
    <xf numFmtId="49" fontId="9" fillId="4" borderId="2" xfId="2" applyNumberFormat="1" applyFont="1" applyFill="1" applyBorder="1" applyAlignment="1" applyProtection="1">
      <alignment horizontal="left" vertical="center" wrapText="1"/>
    </xf>
    <xf numFmtId="165" fontId="9" fillId="4" borderId="2" xfId="0" applyNumberFormat="1" applyFont="1" applyFill="1" applyBorder="1" applyAlignment="1" applyProtection="1">
      <alignment horizontal="right" vertical="center" wrapText="1"/>
    </xf>
    <xf numFmtId="165" fontId="9" fillId="4" borderId="2" xfId="0" applyNumberFormat="1" applyFont="1" applyFill="1" applyBorder="1" applyAlignment="1" applyProtection="1">
      <alignment horizontal="left" vertical="center" wrapText="1"/>
    </xf>
    <xf numFmtId="10" fontId="9" fillId="4" borderId="2" xfId="4" applyNumberFormat="1" applyFont="1" applyFill="1" applyBorder="1" applyAlignment="1" applyProtection="1">
      <alignment horizontal="right" vertical="center" wrapText="1"/>
    </xf>
    <xf numFmtId="37" fontId="9" fillId="4" borderId="2" xfId="0" applyNumberFormat="1" applyFont="1" applyFill="1" applyBorder="1" applyAlignment="1" applyProtection="1">
      <alignment horizontal="right" vertical="center" wrapText="1"/>
    </xf>
    <xf numFmtId="43" fontId="3" fillId="4" borderId="2" xfId="1" applyNumberFormat="1" applyFont="1" applyFill="1" applyBorder="1" applyAlignment="1" applyProtection="1">
      <alignment horizontal="right" vertical="center" wrapText="1"/>
    </xf>
    <xf numFmtId="0" fontId="8" fillId="4" borderId="2" xfId="2" applyNumberFormat="1" applyFont="1" applyFill="1" applyBorder="1" applyAlignment="1" applyProtection="1">
      <alignment horizontal="left" vertical="center" wrapText="1"/>
    </xf>
    <xf numFmtId="164" fontId="8" fillId="4" borderId="2" xfId="1" applyFont="1" applyFill="1" applyBorder="1" applyAlignment="1" applyProtection="1">
      <alignment horizontal="left" vertical="center" wrapText="1"/>
    </xf>
    <xf numFmtId="0" fontId="3" fillId="4" borderId="2" xfId="0" applyFont="1" applyFill="1" applyBorder="1" applyAlignment="1">
      <alignment horizontal="center" vertical="center"/>
    </xf>
    <xf numFmtId="165" fontId="3" fillId="4" borderId="2" xfId="1" applyNumberFormat="1" applyFont="1" applyFill="1" applyBorder="1" applyAlignment="1" applyProtection="1">
      <alignment horizontal="right" vertical="center" wrapText="1"/>
    </xf>
    <xf numFmtId="37" fontId="3" fillId="4" borderId="2" xfId="0" applyNumberFormat="1" applyFont="1" applyFill="1" applyBorder="1" applyAlignment="1" applyProtection="1">
      <alignment horizontal="right" vertical="center" wrapText="1"/>
    </xf>
    <xf numFmtId="0" fontId="9" fillId="4" borderId="2" xfId="0" applyFont="1" applyFill="1" applyBorder="1" applyAlignment="1">
      <alignment horizontal="center" vertical="center"/>
    </xf>
    <xf numFmtId="165" fontId="9" fillId="4" borderId="2" xfId="1" applyNumberFormat="1" applyFont="1" applyFill="1" applyBorder="1" applyAlignment="1" applyProtection="1">
      <alignment horizontal="right" vertical="center" wrapText="1"/>
    </xf>
    <xf numFmtId="165" fontId="11" fillId="4" borderId="2" xfId="1" applyNumberFormat="1" applyFont="1" applyFill="1" applyBorder="1" applyAlignment="1">
      <alignment horizontal="right" vertical="center"/>
    </xf>
    <xf numFmtId="49" fontId="19" fillId="4" borderId="2" xfId="2" applyNumberFormat="1" applyFont="1" applyFill="1" applyBorder="1" applyAlignment="1" applyProtection="1">
      <alignment horizontal="left" vertical="center" wrapText="1"/>
    </xf>
    <xf numFmtId="11" fontId="9" fillId="4" borderId="2" xfId="2" applyNumberFormat="1" applyFont="1" applyFill="1" applyBorder="1" applyAlignment="1" applyProtection="1">
      <alignment horizontal="left" vertical="center" wrapText="1"/>
    </xf>
    <xf numFmtId="165" fontId="24" fillId="4" borderId="2" xfId="1" applyNumberFormat="1" applyFont="1" applyFill="1" applyBorder="1" applyAlignment="1" applyProtection="1">
      <alignment horizontal="right" vertical="center" wrapText="1"/>
    </xf>
    <xf numFmtId="165" fontId="9" fillId="4" borderId="2" xfId="1" applyNumberFormat="1" applyFont="1" applyFill="1" applyBorder="1" applyAlignment="1" applyProtection="1">
      <alignment horizontal="right" vertical="center"/>
    </xf>
    <xf numFmtId="0" fontId="8" fillId="4" borderId="1" xfId="2" applyNumberFormat="1" applyFont="1" applyFill="1" applyBorder="1" applyAlignment="1" applyProtection="1">
      <alignment horizontal="left" vertical="center" wrapText="1"/>
    </xf>
    <xf numFmtId="166" fontId="9" fillId="4" borderId="2" xfId="1" applyNumberFormat="1" applyFont="1" applyFill="1" applyBorder="1" applyAlignment="1" applyProtection="1">
      <alignment horizontal="right" vertical="center" wrapText="1"/>
    </xf>
    <xf numFmtId="0" fontId="9" fillId="4" borderId="2" xfId="0" applyNumberFormat="1" applyFont="1" applyFill="1" applyBorder="1" applyAlignment="1" applyProtection="1">
      <alignment horizontal="left" vertical="center" wrapText="1"/>
    </xf>
    <xf numFmtId="0" fontId="25" fillId="3" borderId="2" xfId="0" applyFont="1" applyFill="1" applyBorder="1" applyAlignment="1" applyProtection="1">
      <alignment horizontal="center" vertical="center" wrapText="1"/>
    </xf>
    <xf numFmtId="49" fontId="25" fillId="3"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left" vertical="center" wrapText="1"/>
    </xf>
    <xf numFmtId="0" fontId="26" fillId="4" borderId="2" xfId="0" applyNumberFormat="1" applyFont="1" applyFill="1" applyBorder="1" applyAlignment="1" applyProtection="1">
      <alignment horizontal="left" vertical="center" wrapText="1"/>
    </xf>
    <xf numFmtId="10" fontId="9" fillId="4" borderId="2" xfId="1" applyNumberFormat="1" applyFont="1" applyFill="1" applyBorder="1" applyAlignment="1" applyProtection="1">
      <alignment horizontal="right" vertical="center" wrapText="1"/>
    </xf>
    <xf numFmtId="11" fontId="9" fillId="0" borderId="2" xfId="0" applyNumberFormat="1" applyFont="1" applyFill="1" applyBorder="1" applyAlignment="1" applyProtection="1">
      <alignment horizontal="left" vertical="center" wrapText="1"/>
    </xf>
    <xf numFmtId="43" fontId="9" fillId="4" borderId="2" xfId="1" applyNumberFormat="1" applyFont="1" applyFill="1" applyBorder="1" applyAlignment="1" applyProtection="1">
      <alignment horizontal="right" vertical="center" wrapText="1"/>
    </xf>
    <xf numFmtId="164" fontId="15" fillId="0" borderId="0" xfId="1" applyFont="1" applyFill="1"/>
    <xf numFmtId="43" fontId="9" fillId="4" borderId="2" xfId="1" applyNumberFormat="1" applyFont="1" applyFill="1" applyBorder="1" applyAlignment="1" applyProtection="1">
      <alignment horizontal="left" vertical="center" wrapText="1"/>
    </xf>
    <xf numFmtId="165" fontId="15" fillId="4" borderId="0" xfId="1" applyNumberFormat="1" applyFont="1" applyFill="1"/>
    <xf numFmtId="10" fontId="9" fillId="4" borderId="2" xfId="1" applyNumberFormat="1" applyFont="1" applyFill="1" applyBorder="1" applyAlignment="1" applyProtection="1">
      <alignment vertical="center" wrapText="1"/>
    </xf>
    <xf numFmtId="43" fontId="9" fillId="4" borderId="2" xfId="1" applyNumberFormat="1" applyFont="1" applyFill="1" applyBorder="1" applyAlignment="1" applyProtection="1">
      <alignment vertical="center" wrapText="1"/>
    </xf>
    <xf numFmtId="165" fontId="9" fillId="4" borderId="2" xfId="1" applyNumberFormat="1" applyFont="1" applyFill="1" applyBorder="1" applyAlignment="1" applyProtection="1">
      <alignment vertical="center" wrapText="1"/>
    </xf>
    <xf numFmtId="164" fontId="9" fillId="4" borderId="2" xfId="1" applyFont="1" applyFill="1" applyBorder="1" applyAlignment="1" applyProtection="1">
      <alignment horizontal="right" vertical="center" wrapText="1"/>
    </xf>
    <xf numFmtId="164" fontId="9" fillId="4" borderId="2" xfId="1" applyFont="1" applyFill="1" applyBorder="1" applyAlignment="1" applyProtection="1">
      <alignment vertical="center" wrapText="1"/>
    </xf>
    <xf numFmtId="10" fontId="9" fillId="4" borderId="2" xfId="4" applyNumberFormat="1" applyFont="1" applyFill="1" applyBorder="1" applyAlignment="1" applyProtection="1">
      <alignment vertical="center" wrapText="1"/>
    </xf>
    <xf numFmtId="164" fontId="9" fillId="4" borderId="2" xfId="1" applyFont="1" applyFill="1" applyBorder="1" applyAlignment="1" applyProtection="1">
      <alignment horizontal="left" vertical="center" wrapText="1"/>
    </xf>
    <xf numFmtId="0" fontId="9" fillId="0" borderId="2" xfId="0" applyFont="1" applyFill="1" applyBorder="1" applyAlignment="1">
      <alignment horizontal="center" vertical="center"/>
    </xf>
    <xf numFmtId="49" fontId="9" fillId="0" borderId="2" xfId="2" applyNumberFormat="1" applyFont="1" applyFill="1" applyBorder="1" applyAlignment="1" applyProtection="1">
      <alignment horizontal="left" vertical="center" wrapText="1"/>
    </xf>
    <xf numFmtId="165" fontId="9" fillId="0" borderId="2" xfId="1" applyNumberFormat="1" applyFont="1" applyFill="1" applyBorder="1" applyAlignment="1" applyProtection="1">
      <alignment horizontal="right" vertical="center" wrapText="1"/>
    </xf>
    <xf numFmtId="37" fontId="9" fillId="0" borderId="2" xfId="0" applyNumberFormat="1" applyFont="1" applyFill="1" applyBorder="1" applyAlignment="1" applyProtection="1">
      <alignment horizontal="right" vertical="center" wrapText="1"/>
    </xf>
    <xf numFmtId="165" fontId="11" fillId="0" borderId="2" xfId="1" applyNumberFormat="1" applyFont="1" applyFill="1" applyBorder="1" applyAlignment="1">
      <alignment horizontal="right" vertical="center"/>
    </xf>
    <xf numFmtId="0" fontId="9" fillId="0" borderId="2" xfId="0" applyNumberFormat="1" applyFont="1" applyFill="1" applyBorder="1" applyAlignment="1" applyProtection="1">
      <alignment horizontal="left" vertical="center" wrapText="1"/>
    </xf>
    <xf numFmtId="10" fontId="9" fillId="0" borderId="2" xfId="1" applyNumberFormat="1" applyFont="1" applyFill="1" applyBorder="1" applyAlignment="1" applyProtection="1">
      <alignment horizontal="right" vertical="center" wrapText="1"/>
    </xf>
    <xf numFmtId="43" fontId="9" fillId="0" borderId="2" xfId="1" applyNumberFormat="1" applyFont="1" applyFill="1" applyBorder="1" applyAlignment="1" applyProtection="1">
      <alignment horizontal="right" vertical="center" wrapText="1"/>
    </xf>
    <xf numFmtId="10" fontId="9" fillId="0" borderId="2" xfId="1" applyNumberFormat="1" applyFont="1" applyFill="1" applyBorder="1" applyAlignment="1" applyProtection="1">
      <alignment vertical="center" wrapText="1"/>
    </xf>
    <xf numFmtId="0" fontId="9" fillId="0" borderId="2" xfId="0" applyNumberFormat="1" applyFont="1" applyFill="1" applyBorder="1" applyAlignment="1" applyProtection="1">
      <alignment vertical="center" wrapText="1"/>
    </xf>
    <xf numFmtId="0" fontId="11" fillId="0" borderId="2" xfId="0" applyFont="1" applyFill="1" applyBorder="1" applyAlignment="1">
      <alignment horizontal="left" vertical="center"/>
    </xf>
    <xf numFmtId="41" fontId="9" fillId="0" borderId="2" xfId="0" applyNumberFormat="1" applyFont="1" applyFill="1" applyBorder="1" applyAlignment="1" applyProtection="1">
      <alignment horizontal="right" vertical="center" wrapText="1"/>
    </xf>
    <xf numFmtId="10" fontId="11" fillId="0" borderId="2" xfId="9" applyNumberFormat="1" applyFont="1" applyFill="1" applyBorder="1" applyAlignment="1">
      <alignment vertical="center"/>
    </xf>
    <xf numFmtId="166" fontId="9" fillId="0" borderId="0" xfId="1" applyNumberFormat="1" applyFont="1" applyFill="1" applyAlignment="1">
      <alignment vertical="center"/>
    </xf>
    <xf numFmtId="0" fontId="9" fillId="0" borderId="0" xfId="0" applyFont="1" applyFill="1" applyAlignment="1">
      <alignment vertical="center"/>
    </xf>
    <xf numFmtId="0" fontId="4" fillId="0" borderId="0" xfId="0" applyFont="1" applyFill="1" applyAlignment="1">
      <alignment horizontal="center"/>
    </xf>
    <xf numFmtId="0" fontId="4" fillId="0" borderId="0" xfId="0" applyFont="1" applyFill="1" applyAlignment="1">
      <alignment horizontal="right"/>
    </xf>
    <xf numFmtId="0" fontId="5" fillId="0" borderId="0" xfId="0" applyFont="1" applyFill="1" applyAlignment="1">
      <alignment horizontal="center"/>
    </xf>
    <xf numFmtId="0" fontId="12" fillId="0" borderId="0" xfId="0" applyFont="1" applyFill="1" applyAlignment="1">
      <alignment horizontal="center"/>
    </xf>
    <xf numFmtId="0" fontId="9" fillId="0" borderId="2" xfId="0" applyFont="1" applyFill="1" applyBorder="1" applyAlignment="1">
      <alignment horizontal="center" vertical="center"/>
    </xf>
    <xf numFmtId="165" fontId="8" fillId="0" borderId="2" xfId="9" applyNumberFormat="1" applyFont="1" applyFill="1" applyBorder="1" applyAlignment="1" applyProtection="1">
      <alignment horizontal="center" vertical="center" wrapText="1"/>
    </xf>
    <xf numFmtId="10" fontId="8" fillId="0" borderId="2" xfId="9"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vertical="center" wrapText="1"/>
    </xf>
    <xf numFmtId="166" fontId="9" fillId="0" borderId="2" xfId="1" applyNumberFormat="1" applyFont="1" applyFill="1" applyBorder="1" applyAlignment="1" applyProtection="1">
      <alignment horizontal="right" vertical="center" wrapText="1"/>
    </xf>
    <xf numFmtId="41" fontId="3" fillId="0" borderId="2" xfId="0" applyNumberFormat="1" applyFont="1" applyFill="1" applyBorder="1" applyAlignment="1" applyProtection="1">
      <alignment horizontal="right" vertical="center" wrapText="1"/>
    </xf>
    <xf numFmtId="10" fontId="3" fillId="0" borderId="2" xfId="0" applyNumberFormat="1" applyFont="1" applyFill="1" applyBorder="1" applyAlignment="1" applyProtection="1">
      <alignment horizontal="right" vertical="center" wrapText="1"/>
    </xf>
    <xf numFmtId="49" fontId="9" fillId="0" borderId="2" xfId="2" applyNumberFormat="1" applyFont="1" applyFill="1" applyBorder="1" applyAlignment="1" applyProtection="1">
      <alignment horizontal="left" vertical="center" wrapText="1" indent="2"/>
    </xf>
    <xf numFmtId="164" fontId="9" fillId="0" borderId="2" xfId="1" applyNumberFormat="1" applyFont="1" applyFill="1" applyBorder="1" applyAlignment="1" applyProtection="1">
      <alignment horizontal="right" vertical="center" wrapText="1"/>
    </xf>
    <xf numFmtId="164" fontId="9" fillId="0" borderId="0" xfId="1" applyFont="1" applyFill="1" applyAlignment="1">
      <alignment vertical="center"/>
    </xf>
    <xf numFmtId="37" fontId="3" fillId="0" borderId="2" xfId="0" applyNumberFormat="1" applyFont="1" applyFill="1" applyBorder="1" applyAlignment="1" applyProtection="1">
      <alignment horizontal="right" vertical="center" wrapText="1"/>
    </xf>
    <xf numFmtId="166" fontId="3" fillId="0" borderId="2" xfId="1" applyNumberFormat="1" applyFont="1" applyFill="1" applyBorder="1" applyAlignment="1" applyProtection="1">
      <alignment horizontal="right" vertical="center" wrapText="1"/>
    </xf>
    <xf numFmtId="10" fontId="23" fillId="0" borderId="2" xfId="9" applyNumberFormat="1" applyFont="1" applyFill="1" applyBorder="1" applyAlignment="1">
      <alignment vertical="center"/>
    </xf>
    <xf numFmtId="10" fontId="9" fillId="0" borderId="2" xfId="0" applyNumberFormat="1" applyFont="1" applyFill="1" applyBorder="1" applyAlignment="1" applyProtection="1">
      <alignment horizontal="right" vertical="center" wrapText="1"/>
    </xf>
    <xf numFmtId="0" fontId="8" fillId="0" borderId="2" xfId="2" applyNumberFormat="1" applyFont="1" applyFill="1" applyBorder="1" applyAlignment="1" applyProtection="1">
      <alignment horizontal="left" vertical="center" wrapText="1"/>
    </xf>
    <xf numFmtId="165" fontId="8" fillId="0" borderId="2" xfId="9" applyNumberFormat="1" applyFont="1" applyFill="1" applyBorder="1" applyAlignment="1" applyProtection="1">
      <alignment horizontal="left" vertical="center" wrapText="1"/>
    </xf>
    <xf numFmtId="10" fontId="8" fillId="0" borderId="2" xfId="9" applyNumberFormat="1" applyFont="1" applyFill="1" applyBorder="1" applyAlignment="1" applyProtection="1">
      <alignment horizontal="left" vertical="center" wrapText="1"/>
    </xf>
    <xf numFmtId="10" fontId="9" fillId="0" borderId="0" xfId="0" applyNumberFormat="1" applyFont="1" applyFill="1" applyAlignment="1">
      <alignment vertical="center"/>
    </xf>
  </cellXfs>
  <cellStyles count="53">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ad" xfId="16" builtinId="27" customBuiltin="1"/>
    <cellStyle name="Calculation" xfId="20" builtinId="22" customBuiltin="1"/>
    <cellStyle name="Check Cell" xfId="22" builtinId="23" customBuiltin="1"/>
    <cellStyle name="Comma" xfId="1" builtinId="3"/>
    <cellStyle name="Comma 2" xfId="7"/>
    <cellStyle name="Comma 2 2" xfId="5"/>
    <cellStyle name="Comma 3" xfId="9"/>
    <cellStyle name="Currency [0] 2" xfId="8"/>
    <cellStyle name="Explanatory Text" xfId="25"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3" builtinId="8"/>
    <cellStyle name="Input" xfId="18" builtinId="20" customBuiltin="1"/>
    <cellStyle name="Linked Cell" xfId="21" builtinId="24" customBuiltin="1"/>
    <cellStyle name="Neutral" xfId="17" builtinId="28" customBuiltin="1"/>
    <cellStyle name="Normal" xfId="0" builtinId="0"/>
    <cellStyle name="Normal 2" xfId="2"/>
    <cellStyle name="Normal 3" xfId="6"/>
    <cellStyle name="Normal 4" xfId="51"/>
    <cellStyle name="Normal 5" xfId="52"/>
    <cellStyle name="Note" xfId="24" builtinId="10" customBuiltin="1"/>
    <cellStyle name="Output" xfId="19" builtinId="21" customBuiltin="1"/>
    <cellStyle name="Percent" xfId="4" builtinId="5"/>
    <cellStyle name="Title" xfId="10" builtinId="15" customBuiltin="1"/>
    <cellStyle name="Total" xfId="26" builtinId="25" customBuiltin="1"/>
    <cellStyle name="Warning Text" xfId="23" builtinId="11" customBuiltin="1"/>
  </cellStyles>
  <dxfs count="12">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35"/>
  <sheetViews>
    <sheetView tabSelected="1" workbookViewId="0"/>
  </sheetViews>
  <sheetFormatPr defaultRowHeight="15" x14ac:dyDescent="0.25"/>
  <cols>
    <col min="1" max="2" width="9.140625" style="11"/>
    <col min="3" max="3" width="31.42578125" style="11" bestFit="1" customWidth="1"/>
    <col min="4" max="4" width="53.85546875" style="11" customWidth="1"/>
    <col min="5" max="16384" width="9.140625" style="11"/>
  </cols>
  <sheetData>
    <row r="2" spans="1:4" ht="18.75" x14ac:dyDescent="0.3">
      <c r="C2" s="12" t="s">
        <v>72</v>
      </c>
    </row>
    <row r="3" spans="1:4" ht="12" customHeight="1" x14ac:dyDescent="0.3">
      <c r="C3" s="12"/>
    </row>
    <row r="4" spans="1:4" x14ac:dyDescent="0.25">
      <c r="C4" s="13" t="s">
        <v>115</v>
      </c>
      <c r="D4" s="14" t="s">
        <v>320</v>
      </c>
    </row>
    <row r="5" spans="1:4" x14ac:dyDescent="0.25">
      <c r="C5" s="13" t="s">
        <v>116</v>
      </c>
      <c r="D5" s="14">
        <v>10</v>
      </c>
    </row>
    <row r="6" spans="1:4" x14ac:dyDescent="0.25">
      <c r="C6" s="13" t="s">
        <v>110</v>
      </c>
      <c r="D6" s="3">
        <v>2019</v>
      </c>
    </row>
    <row r="8" spans="1:4" x14ac:dyDescent="0.25">
      <c r="A8" s="11" t="s">
        <v>321</v>
      </c>
    </row>
    <row r="9" spans="1:4" x14ac:dyDescent="0.25">
      <c r="A9" s="11" t="s">
        <v>200</v>
      </c>
    </row>
    <row r="10" spans="1:4" ht="14.25" customHeight="1" x14ac:dyDescent="0.25">
      <c r="A10" s="11" t="s">
        <v>201</v>
      </c>
    </row>
    <row r="11" spans="1:4" x14ac:dyDescent="0.25">
      <c r="A11" s="11" t="s">
        <v>323</v>
      </c>
    </row>
    <row r="13" spans="1:4" x14ac:dyDescent="0.25">
      <c r="D13" s="11" t="s">
        <v>73</v>
      </c>
    </row>
    <row r="16" spans="1:4" x14ac:dyDescent="0.25">
      <c r="B16" s="15" t="s">
        <v>43</v>
      </c>
      <c r="C16" s="16" t="s">
        <v>65</v>
      </c>
      <c r="D16" s="16" t="s">
        <v>66</v>
      </c>
    </row>
    <row r="17" spans="1:4" x14ac:dyDescent="0.25">
      <c r="B17" s="17">
        <v>1</v>
      </c>
      <c r="C17" s="18" t="s">
        <v>74</v>
      </c>
      <c r="D17" s="19" t="s">
        <v>76</v>
      </c>
    </row>
    <row r="18" spans="1:4" x14ac:dyDescent="0.25">
      <c r="B18" s="17">
        <v>2</v>
      </c>
      <c r="C18" s="18" t="s">
        <v>67</v>
      </c>
      <c r="D18" s="19" t="s">
        <v>77</v>
      </c>
    </row>
    <row r="19" spans="1:4" x14ac:dyDescent="0.25">
      <c r="B19" s="17">
        <v>3</v>
      </c>
      <c r="C19" s="18" t="s">
        <v>75</v>
      </c>
      <c r="D19" s="19" t="s">
        <v>78</v>
      </c>
    </row>
    <row r="20" spans="1:4" x14ac:dyDescent="0.25">
      <c r="B20" s="17">
        <v>4</v>
      </c>
      <c r="C20" s="18" t="s">
        <v>68</v>
      </c>
      <c r="D20" s="19" t="s">
        <v>79</v>
      </c>
    </row>
    <row r="21" spans="1:4" x14ac:dyDescent="0.25">
      <c r="B21" s="17">
        <v>5</v>
      </c>
      <c r="C21" s="3" t="s">
        <v>127</v>
      </c>
      <c r="D21" s="20" t="s">
        <v>128</v>
      </c>
    </row>
    <row r="23" spans="1:4" x14ac:dyDescent="0.25">
      <c r="B23" s="21" t="s">
        <v>69</v>
      </c>
      <c r="C23" s="22" t="s">
        <v>70</v>
      </c>
    </row>
    <row r="24" spans="1:4" x14ac:dyDescent="0.25">
      <c r="C24" s="22" t="s">
        <v>71</v>
      </c>
    </row>
    <row r="29" spans="1:4" x14ac:dyDescent="0.25">
      <c r="A29" s="93" t="s">
        <v>112</v>
      </c>
      <c r="B29" s="93"/>
      <c r="C29" s="93"/>
      <c r="D29" s="24" t="s">
        <v>134</v>
      </c>
    </row>
    <row r="30" spans="1:4" x14ac:dyDescent="0.25">
      <c r="A30" s="94" t="s">
        <v>111</v>
      </c>
      <c r="B30" s="94"/>
      <c r="C30" s="94"/>
      <c r="D30" s="23" t="s">
        <v>111</v>
      </c>
    </row>
    <row r="34" spans="2:3" x14ac:dyDescent="0.25">
      <c r="B34" s="91"/>
      <c r="C34" s="91"/>
    </row>
    <row r="35" spans="2:3" x14ac:dyDescent="0.25">
      <c r="B35" s="92"/>
      <c r="C35" s="92"/>
    </row>
  </sheetData>
  <mergeCells count="4">
    <mergeCell ref="B34:C34"/>
    <mergeCell ref="B35:C35"/>
    <mergeCell ref="A29:C29"/>
    <mergeCell ref="A30:C30"/>
  </mergeCells>
  <dataValidations count="1">
    <dataValidation showInputMessage="1" showErrorMessage="1" sqref="D4"/>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opLeftCell="A4" workbookViewId="0">
      <selection activeCell="B10" sqref="B10"/>
    </sheetView>
  </sheetViews>
  <sheetFormatPr defaultColWidth="9.140625" defaultRowHeight="15" x14ac:dyDescent="0.25"/>
  <cols>
    <col min="1" max="1" width="9.140625" style="10"/>
    <col min="2" max="2" width="30.42578125" style="10" customWidth="1"/>
    <col min="3" max="3" width="9.7109375" style="10" bestFit="1" customWidth="1"/>
    <col min="4" max="4" width="16.140625" style="68" customWidth="1"/>
    <col min="5" max="5" width="17" style="9" customWidth="1"/>
    <col min="6" max="6" width="18.28515625" style="10" customWidth="1"/>
    <col min="7" max="8" width="9.140625" style="10"/>
    <col min="9" max="9" width="14.28515625" style="10" bestFit="1" customWidth="1"/>
    <col min="10" max="10" width="6" style="10" bestFit="1" customWidth="1"/>
    <col min="11" max="16384" width="9.140625" style="10"/>
  </cols>
  <sheetData>
    <row r="1" spans="1:10" ht="31.5" x14ac:dyDescent="0.25">
      <c r="A1" s="30" t="s">
        <v>202</v>
      </c>
      <c r="B1" s="30" t="s">
        <v>203</v>
      </c>
      <c r="C1" s="30" t="s">
        <v>158</v>
      </c>
      <c r="D1" s="31" t="s">
        <v>204</v>
      </c>
      <c r="E1" s="31" t="s">
        <v>205</v>
      </c>
      <c r="F1" s="31" t="s">
        <v>206</v>
      </c>
    </row>
    <row r="2" spans="1:10" ht="21" x14ac:dyDescent="0.25">
      <c r="A2" s="32" t="s">
        <v>80</v>
      </c>
      <c r="B2" s="33" t="s">
        <v>159</v>
      </c>
      <c r="C2" s="33" t="s">
        <v>0</v>
      </c>
      <c r="D2" s="34"/>
      <c r="E2" s="35"/>
      <c r="F2" s="36"/>
    </row>
    <row r="3" spans="1:10" ht="21" x14ac:dyDescent="0.25">
      <c r="A3" s="37" t="s">
        <v>92</v>
      </c>
      <c r="B3" s="38" t="s">
        <v>207</v>
      </c>
      <c r="C3" s="38" t="s">
        <v>1</v>
      </c>
      <c r="D3" s="39">
        <v>23354999341</v>
      </c>
      <c r="E3" s="40">
        <v>23678374814</v>
      </c>
      <c r="F3" s="41"/>
      <c r="I3" s="66"/>
      <c r="J3" s="66"/>
    </row>
    <row r="4" spans="1:10" ht="21" x14ac:dyDescent="0.25">
      <c r="A4" s="37"/>
      <c r="B4" s="38" t="s">
        <v>208</v>
      </c>
      <c r="C4" s="38" t="s">
        <v>2</v>
      </c>
      <c r="D4" s="42"/>
      <c r="E4" s="40"/>
      <c r="F4" s="41"/>
      <c r="I4" s="66"/>
      <c r="J4" s="66"/>
    </row>
    <row r="5" spans="1:10" ht="21" x14ac:dyDescent="0.25">
      <c r="A5" s="37"/>
      <c r="B5" s="38" t="s">
        <v>209</v>
      </c>
      <c r="C5" s="38" t="s">
        <v>3</v>
      </c>
      <c r="D5" s="39">
        <v>8354999341</v>
      </c>
      <c r="E5" s="40">
        <v>11678374814</v>
      </c>
      <c r="F5" s="41"/>
      <c r="I5" s="66"/>
      <c r="J5" s="66"/>
    </row>
    <row r="6" spans="1:10" ht="21" x14ac:dyDescent="0.25">
      <c r="A6" s="37"/>
      <c r="B6" s="38" t="s">
        <v>210</v>
      </c>
      <c r="C6" s="38" t="s">
        <v>4</v>
      </c>
      <c r="D6" s="42">
        <v>15000000000</v>
      </c>
      <c r="E6" s="40">
        <v>12000000000</v>
      </c>
      <c r="F6" s="41"/>
      <c r="I6" s="66"/>
      <c r="J6" s="66"/>
    </row>
    <row r="7" spans="1:10" ht="21" x14ac:dyDescent="0.25">
      <c r="A7" s="37" t="s">
        <v>93</v>
      </c>
      <c r="B7" s="38" t="s">
        <v>211</v>
      </c>
      <c r="C7" s="38" t="s">
        <v>5</v>
      </c>
      <c r="D7" s="39">
        <v>51428377482</v>
      </c>
      <c r="E7" s="40">
        <v>36944422749</v>
      </c>
      <c r="F7" s="41"/>
      <c r="I7" s="66"/>
      <c r="J7" s="66"/>
    </row>
    <row r="8" spans="1:10" ht="21" x14ac:dyDescent="0.25">
      <c r="A8" s="37"/>
      <c r="B8" s="38" t="s">
        <v>212</v>
      </c>
      <c r="C8" s="38" t="s">
        <v>87</v>
      </c>
      <c r="D8" s="42"/>
      <c r="E8" s="40"/>
      <c r="F8" s="41"/>
      <c r="I8" s="66"/>
      <c r="J8" s="66"/>
    </row>
    <row r="9" spans="1:10" ht="21" x14ac:dyDescent="0.25">
      <c r="A9" s="37"/>
      <c r="B9" s="38" t="s">
        <v>213</v>
      </c>
      <c r="C9" s="38" t="s">
        <v>88</v>
      </c>
      <c r="D9" s="39">
        <v>39425923762</v>
      </c>
      <c r="E9" s="40">
        <v>36944422749</v>
      </c>
      <c r="F9" s="41"/>
      <c r="I9" s="66"/>
      <c r="J9" s="66"/>
    </row>
    <row r="10" spans="1:10" ht="21" x14ac:dyDescent="0.25">
      <c r="A10" s="37"/>
      <c r="B10" s="38" t="s">
        <v>344</v>
      </c>
      <c r="C10" s="38" t="s">
        <v>129</v>
      </c>
      <c r="D10" s="42">
        <v>12002453720</v>
      </c>
      <c r="E10" s="40"/>
      <c r="F10" s="41"/>
      <c r="I10" s="66"/>
      <c r="J10" s="66"/>
    </row>
    <row r="11" spans="1:10" ht="21" x14ac:dyDescent="0.25">
      <c r="A11" s="37"/>
      <c r="B11" s="38" t="s">
        <v>214</v>
      </c>
      <c r="C11" s="38" t="s">
        <v>135</v>
      </c>
      <c r="D11" s="42"/>
      <c r="E11" s="40"/>
      <c r="F11" s="41"/>
      <c r="I11" s="66"/>
      <c r="J11" s="66"/>
    </row>
    <row r="12" spans="1:10" ht="21" x14ac:dyDescent="0.25">
      <c r="A12" s="37" t="s">
        <v>94</v>
      </c>
      <c r="B12" s="38" t="s">
        <v>215</v>
      </c>
      <c r="C12" s="38" t="s">
        <v>6</v>
      </c>
      <c r="D12" s="39">
        <v>897885640</v>
      </c>
      <c r="E12" s="40">
        <v>714345477</v>
      </c>
      <c r="F12" s="41"/>
      <c r="I12" s="66"/>
      <c r="J12" s="66"/>
    </row>
    <row r="13" spans="1:10" ht="21" x14ac:dyDescent="0.25">
      <c r="A13" s="37" t="s">
        <v>95</v>
      </c>
      <c r="B13" s="38" t="s">
        <v>216</v>
      </c>
      <c r="C13" s="38" t="s">
        <v>7</v>
      </c>
      <c r="D13" s="42">
        <v>49315070</v>
      </c>
      <c r="E13" s="40">
        <v>1561640</v>
      </c>
      <c r="F13" s="41"/>
      <c r="I13" s="66"/>
      <c r="J13" s="66"/>
    </row>
    <row r="14" spans="1:10" ht="42" x14ac:dyDescent="0.25">
      <c r="A14" s="37" t="s">
        <v>96</v>
      </c>
      <c r="B14" s="38" t="s">
        <v>217</v>
      </c>
      <c r="C14" s="38" t="s">
        <v>8</v>
      </c>
      <c r="D14" s="42"/>
      <c r="E14" s="40">
        <v>3104646665</v>
      </c>
      <c r="F14" s="41"/>
      <c r="I14" s="66"/>
      <c r="J14" s="66"/>
    </row>
    <row r="15" spans="1:10" s="26" customFormat="1" ht="21" x14ac:dyDescent="0.25">
      <c r="A15" s="37"/>
      <c r="B15" s="38" t="s">
        <v>218</v>
      </c>
      <c r="C15" s="38" t="s">
        <v>89</v>
      </c>
      <c r="D15" s="42"/>
      <c r="E15" s="40"/>
      <c r="F15" s="41"/>
      <c r="I15" s="66"/>
      <c r="J15" s="66"/>
    </row>
    <row r="16" spans="1:10" s="26" customFormat="1" ht="31.5" x14ac:dyDescent="0.25">
      <c r="A16" s="37"/>
      <c r="B16" s="38" t="s">
        <v>322</v>
      </c>
      <c r="C16" s="38" t="s">
        <v>90</v>
      </c>
      <c r="D16" s="42"/>
      <c r="E16" s="40">
        <v>3104646665</v>
      </c>
      <c r="F16" s="41"/>
      <c r="I16" s="66"/>
      <c r="J16" s="66"/>
    </row>
    <row r="17" spans="1:10" ht="21" x14ac:dyDescent="0.25">
      <c r="A17" s="37" t="s">
        <v>97</v>
      </c>
      <c r="B17" s="38" t="s">
        <v>219</v>
      </c>
      <c r="C17" s="38" t="s">
        <v>9</v>
      </c>
      <c r="D17" s="39"/>
      <c r="E17" s="40"/>
      <c r="F17" s="41"/>
      <c r="I17" s="66"/>
      <c r="J17" s="66"/>
    </row>
    <row r="18" spans="1:10" ht="21" x14ac:dyDescent="0.25">
      <c r="A18" s="37" t="s">
        <v>98</v>
      </c>
      <c r="B18" s="38" t="s">
        <v>192</v>
      </c>
      <c r="C18" s="38" t="s">
        <v>10</v>
      </c>
      <c r="D18" s="42"/>
      <c r="E18" s="40"/>
      <c r="F18" s="41"/>
      <c r="I18" s="66"/>
      <c r="J18" s="66"/>
    </row>
    <row r="19" spans="1:10" s="27" customFormat="1" ht="21" x14ac:dyDescent="0.25">
      <c r="A19" s="32" t="s">
        <v>99</v>
      </c>
      <c r="B19" s="33" t="s">
        <v>160</v>
      </c>
      <c r="C19" s="33" t="s">
        <v>11</v>
      </c>
      <c r="D19" s="34">
        <v>75730577533</v>
      </c>
      <c r="E19" s="35">
        <v>64443351345</v>
      </c>
      <c r="F19" s="41"/>
      <c r="I19" s="66"/>
      <c r="J19" s="66"/>
    </row>
    <row r="20" spans="1:10" ht="21" x14ac:dyDescent="0.25">
      <c r="A20" s="32" t="s">
        <v>100</v>
      </c>
      <c r="B20" s="33" t="s">
        <v>161</v>
      </c>
      <c r="C20" s="33" t="s">
        <v>12</v>
      </c>
      <c r="D20" s="42"/>
      <c r="E20" s="35"/>
      <c r="F20" s="41"/>
      <c r="I20" s="66"/>
      <c r="J20" s="66"/>
    </row>
    <row r="21" spans="1:10" ht="42" x14ac:dyDescent="0.25">
      <c r="A21" s="37" t="s">
        <v>101</v>
      </c>
      <c r="B21" s="38" t="s">
        <v>220</v>
      </c>
      <c r="C21" s="38" t="s">
        <v>13</v>
      </c>
      <c r="D21" s="42"/>
      <c r="E21" s="40">
        <v>1038295570</v>
      </c>
      <c r="F21" s="41"/>
      <c r="I21" s="66"/>
      <c r="J21" s="66"/>
    </row>
    <row r="22" spans="1:10" ht="21" x14ac:dyDescent="0.25">
      <c r="A22" s="37"/>
      <c r="B22" s="38" t="s">
        <v>221</v>
      </c>
      <c r="C22" s="38" t="s">
        <v>91</v>
      </c>
      <c r="D22" s="42"/>
      <c r="E22" s="40"/>
      <c r="F22" s="41"/>
      <c r="I22" s="66"/>
      <c r="J22" s="66"/>
    </row>
    <row r="23" spans="1:10" ht="21" x14ac:dyDescent="0.25">
      <c r="A23" s="37"/>
      <c r="B23" s="38" t="s">
        <v>222</v>
      </c>
      <c r="C23" s="38" t="s">
        <v>119</v>
      </c>
      <c r="D23" s="42"/>
      <c r="E23" s="40">
        <v>1038295570</v>
      </c>
      <c r="F23" s="41"/>
      <c r="I23" s="66"/>
      <c r="J23" s="66"/>
    </row>
    <row r="24" spans="1:10" ht="21" x14ac:dyDescent="0.25">
      <c r="A24" s="37" t="s">
        <v>102</v>
      </c>
      <c r="B24" s="38" t="s">
        <v>223</v>
      </c>
      <c r="C24" s="38" t="s">
        <v>14</v>
      </c>
      <c r="D24" s="39">
        <v>3306178245</v>
      </c>
      <c r="E24" s="40">
        <v>236417321</v>
      </c>
      <c r="F24" s="41"/>
      <c r="I24" s="66"/>
      <c r="J24" s="66"/>
    </row>
    <row r="25" spans="1:10" ht="45" customHeight="1" x14ac:dyDescent="0.25">
      <c r="A25" s="37"/>
      <c r="B25" s="38" t="s">
        <v>224</v>
      </c>
      <c r="C25" s="38" t="s">
        <v>136</v>
      </c>
      <c r="D25" s="42">
        <v>104</v>
      </c>
      <c r="E25" s="40">
        <v>104</v>
      </c>
      <c r="F25" s="41"/>
      <c r="I25" s="66"/>
      <c r="J25" s="66"/>
    </row>
    <row r="26" spans="1:10" ht="42" x14ac:dyDescent="0.25">
      <c r="A26" s="37"/>
      <c r="B26" s="38" t="s">
        <v>225</v>
      </c>
      <c r="C26" s="38" t="s">
        <v>137</v>
      </c>
      <c r="D26" s="42">
        <v>3112000000</v>
      </c>
      <c r="E26" s="40">
        <v>32000000</v>
      </c>
      <c r="F26" s="41"/>
      <c r="I26" s="66"/>
      <c r="J26" s="66"/>
    </row>
    <row r="27" spans="1:10" ht="21" x14ac:dyDescent="0.25">
      <c r="A27" s="37"/>
      <c r="B27" s="38" t="s">
        <v>226</v>
      </c>
      <c r="C27" s="38" t="s">
        <v>138</v>
      </c>
      <c r="D27" s="42"/>
      <c r="E27" s="40"/>
      <c r="F27" s="41"/>
      <c r="I27" s="66"/>
      <c r="J27" s="66"/>
    </row>
    <row r="28" spans="1:10" ht="31.5" x14ac:dyDescent="0.25">
      <c r="A28" s="37"/>
      <c r="B28" s="38" t="s">
        <v>227</v>
      </c>
      <c r="C28" s="38" t="s">
        <v>139</v>
      </c>
      <c r="D28" s="39">
        <v>15000000</v>
      </c>
      <c r="E28" s="40">
        <v>45000000</v>
      </c>
      <c r="F28" s="41"/>
      <c r="I28" s="66"/>
      <c r="J28" s="66"/>
    </row>
    <row r="29" spans="1:10" ht="21" x14ac:dyDescent="0.25">
      <c r="A29" s="37"/>
      <c r="B29" s="38" t="s">
        <v>228</v>
      </c>
      <c r="C29" s="38" t="s">
        <v>140</v>
      </c>
      <c r="D29" s="39">
        <v>12806035</v>
      </c>
      <c r="E29" s="40">
        <v>11171040</v>
      </c>
      <c r="F29" s="41"/>
      <c r="I29" s="66"/>
      <c r="J29" s="66"/>
    </row>
    <row r="30" spans="1:10" ht="21" x14ac:dyDescent="0.25">
      <c r="A30" s="37"/>
      <c r="B30" s="38" t="s">
        <v>229</v>
      </c>
      <c r="C30" s="38" t="s">
        <v>141</v>
      </c>
      <c r="D30" s="39">
        <v>82089964</v>
      </c>
      <c r="E30" s="40">
        <v>69970879</v>
      </c>
      <c r="F30" s="41"/>
      <c r="I30" s="66"/>
      <c r="J30" s="66"/>
    </row>
    <row r="31" spans="1:10" ht="21" x14ac:dyDescent="0.25">
      <c r="A31" s="37"/>
      <c r="B31" s="38" t="s">
        <v>230</v>
      </c>
      <c r="C31" s="38" t="s">
        <v>142</v>
      </c>
      <c r="D31" s="39">
        <v>20223879</v>
      </c>
      <c r="E31" s="40">
        <v>20078069</v>
      </c>
      <c r="F31" s="41"/>
      <c r="I31" s="66"/>
      <c r="J31" s="66"/>
    </row>
    <row r="32" spans="1:10" ht="21" x14ac:dyDescent="0.25">
      <c r="A32" s="37"/>
      <c r="B32" s="38" t="s">
        <v>231</v>
      </c>
      <c r="C32" s="38" t="s">
        <v>143</v>
      </c>
      <c r="D32" s="39">
        <v>5500000</v>
      </c>
      <c r="E32" s="40">
        <v>5500000</v>
      </c>
      <c r="F32" s="41"/>
      <c r="I32" s="66"/>
      <c r="J32" s="66"/>
    </row>
    <row r="33" spans="1:10" ht="21" x14ac:dyDescent="0.25">
      <c r="A33" s="37"/>
      <c r="B33" s="38" t="s">
        <v>232</v>
      </c>
      <c r="C33" s="38" t="s">
        <v>144</v>
      </c>
      <c r="D33" s="39">
        <v>16500000</v>
      </c>
      <c r="E33" s="40">
        <v>16500000</v>
      </c>
      <c r="F33" s="41"/>
      <c r="I33" s="66"/>
      <c r="J33" s="66"/>
    </row>
    <row r="34" spans="1:10" ht="21" x14ac:dyDescent="0.25">
      <c r="A34" s="37"/>
      <c r="B34" s="38" t="s">
        <v>233</v>
      </c>
      <c r="C34" s="38" t="s">
        <v>145</v>
      </c>
      <c r="D34" s="39">
        <v>11000000</v>
      </c>
      <c r="E34" s="40">
        <v>11000000</v>
      </c>
      <c r="F34" s="41"/>
      <c r="I34" s="66"/>
      <c r="J34" s="66"/>
    </row>
    <row r="35" spans="1:10" ht="30" customHeight="1" x14ac:dyDescent="0.25">
      <c r="A35" s="37"/>
      <c r="B35" s="38" t="s">
        <v>234</v>
      </c>
      <c r="C35" s="38" t="s">
        <v>146</v>
      </c>
      <c r="D35" s="42">
        <v>22729526</v>
      </c>
      <c r="E35" s="40">
        <v>17510145</v>
      </c>
      <c r="F35" s="41"/>
      <c r="I35" s="66"/>
      <c r="J35" s="66"/>
    </row>
    <row r="36" spans="1:10" ht="21" x14ac:dyDescent="0.25">
      <c r="A36" s="37"/>
      <c r="B36" s="38" t="s">
        <v>235</v>
      </c>
      <c r="C36" s="38" t="s">
        <v>147</v>
      </c>
      <c r="D36" s="42">
        <v>8328737</v>
      </c>
      <c r="E36" s="40">
        <v>7479426</v>
      </c>
      <c r="F36" s="41"/>
      <c r="I36" s="66"/>
      <c r="J36" s="66"/>
    </row>
    <row r="37" spans="1:10" ht="52.5" x14ac:dyDescent="0.25">
      <c r="A37" s="37"/>
      <c r="B37" s="38" t="s">
        <v>236</v>
      </c>
      <c r="C37" s="38" t="s">
        <v>148</v>
      </c>
      <c r="D37" s="42"/>
      <c r="E37" s="40"/>
      <c r="F37" s="41"/>
      <c r="I37" s="66"/>
      <c r="J37" s="66"/>
    </row>
    <row r="38" spans="1:10" ht="21" x14ac:dyDescent="0.25">
      <c r="A38" s="37"/>
      <c r="B38" s="38" t="s">
        <v>237</v>
      </c>
      <c r="C38" s="38" t="s">
        <v>149</v>
      </c>
      <c r="D38" s="42"/>
      <c r="E38" s="42">
        <v>103829</v>
      </c>
      <c r="F38" s="41"/>
      <c r="I38" s="66"/>
      <c r="J38" s="66"/>
    </row>
    <row r="39" spans="1:10" ht="31.5" x14ac:dyDescent="0.25">
      <c r="A39" s="37"/>
      <c r="B39" s="38" t="s">
        <v>238</v>
      </c>
      <c r="C39" s="38" t="s">
        <v>150</v>
      </c>
      <c r="D39" s="42"/>
      <c r="E39" s="42">
        <v>103829</v>
      </c>
      <c r="F39" s="41"/>
      <c r="I39" s="66"/>
      <c r="J39" s="66"/>
    </row>
    <row r="40" spans="1:10" x14ac:dyDescent="0.25">
      <c r="A40" s="37"/>
      <c r="B40" s="38" t="s">
        <v>239</v>
      </c>
      <c r="C40" s="38" t="s">
        <v>151</v>
      </c>
      <c r="D40" s="42"/>
      <c r="E40" s="40"/>
      <c r="F40" s="41"/>
      <c r="I40" s="66"/>
      <c r="J40" s="66"/>
    </row>
    <row r="41" spans="1:10" ht="21" x14ac:dyDescent="0.25">
      <c r="A41" s="32" t="s">
        <v>103</v>
      </c>
      <c r="B41" s="33" t="s">
        <v>240</v>
      </c>
      <c r="C41" s="33" t="s">
        <v>15</v>
      </c>
      <c r="D41" s="34">
        <v>3306178245</v>
      </c>
      <c r="E41" s="35">
        <v>1274712891</v>
      </c>
      <c r="F41" s="41"/>
      <c r="I41" s="66"/>
      <c r="J41" s="66"/>
    </row>
    <row r="42" spans="1:10" ht="31.5" x14ac:dyDescent="0.25">
      <c r="A42" s="32"/>
      <c r="B42" s="33" t="s">
        <v>241</v>
      </c>
      <c r="C42" s="33" t="s">
        <v>16</v>
      </c>
      <c r="D42" s="34">
        <v>72424399288</v>
      </c>
      <c r="E42" s="35">
        <v>63168638454</v>
      </c>
      <c r="F42" s="41"/>
      <c r="I42" s="66"/>
      <c r="J42" s="66"/>
    </row>
    <row r="43" spans="1:10" ht="31.5" x14ac:dyDescent="0.25">
      <c r="A43" s="32"/>
      <c r="B43" s="38" t="s">
        <v>242</v>
      </c>
      <c r="C43" s="38" t="s">
        <v>17</v>
      </c>
      <c r="D43" s="65">
        <v>6864920.6600000001</v>
      </c>
      <c r="E43" s="67">
        <v>6010431.8799999999</v>
      </c>
      <c r="F43" s="41"/>
      <c r="I43" s="66"/>
      <c r="J43" s="66"/>
    </row>
    <row r="44" spans="1:10" ht="31.5" x14ac:dyDescent="0.25">
      <c r="A44" s="32"/>
      <c r="B44" s="33" t="s">
        <v>243</v>
      </c>
      <c r="C44" s="33" t="s">
        <v>18</v>
      </c>
      <c r="D44" s="43">
        <v>10549.92</v>
      </c>
      <c r="E44" s="43">
        <v>10509.83</v>
      </c>
      <c r="F44" s="36"/>
      <c r="I44" s="66"/>
      <c r="J44" s="66"/>
    </row>
    <row r="45" spans="1:10" x14ac:dyDescent="0.25">
      <c r="A45" s="44"/>
      <c r="B45" s="44"/>
      <c r="C45" s="44"/>
      <c r="D45" s="45"/>
      <c r="E45" s="45"/>
      <c r="F45" s="45"/>
    </row>
  </sheetData>
  <conditionalFormatting sqref="A1:F15 A17:F45">
    <cfRule type="expression" dxfId="11" priority="3">
      <formula>#REF!=1</formula>
    </cfRule>
  </conditionalFormatting>
  <conditionalFormatting sqref="A16:F16">
    <cfRule type="expression" dxfId="10" priority="1">
      <formula>#REF!=1</formula>
    </cfRule>
  </conditionalFormatting>
  <pageMargins left="0.49" right="0.56000000000000005" top="0.74803149606299213" bottom="0.74803149606299213" header="0.31496062992125984" footer="0.31496062992125984"/>
  <pageSetup paperSize="9" scale="96"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workbookViewId="0">
      <selection activeCell="F8" sqref="F8"/>
    </sheetView>
  </sheetViews>
  <sheetFormatPr defaultColWidth="9.140625" defaultRowHeight="15" x14ac:dyDescent="0.25"/>
  <cols>
    <col min="1" max="1" width="6.85546875" style="28" customWidth="1"/>
    <col min="2" max="2" width="43.42578125" style="28" customWidth="1"/>
    <col min="3" max="3" width="9.140625" style="28"/>
    <col min="4" max="5" width="17.28515625" style="29" customWidth="1"/>
    <col min="6" max="6" width="16.5703125" style="29" customWidth="1"/>
    <col min="7" max="16384" width="9.140625" style="28"/>
  </cols>
  <sheetData>
    <row r="1" spans="1:6" ht="42" x14ac:dyDescent="0.25">
      <c r="A1" s="30" t="s">
        <v>202</v>
      </c>
      <c r="B1" s="30" t="s">
        <v>244</v>
      </c>
      <c r="C1" s="30" t="s">
        <v>158</v>
      </c>
      <c r="D1" s="30" t="s">
        <v>325</v>
      </c>
      <c r="E1" s="30" t="s">
        <v>324</v>
      </c>
      <c r="F1" s="30" t="s">
        <v>199</v>
      </c>
    </row>
    <row r="2" spans="1:6" ht="21" x14ac:dyDescent="0.25">
      <c r="A2" s="46" t="s">
        <v>80</v>
      </c>
      <c r="B2" s="33" t="s">
        <v>245</v>
      </c>
      <c r="C2" s="33" t="s">
        <v>19</v>
      </c>
      <c r="D2" s="47">
        <v>371261770</v>
      </c>
      <c r="E2" s="48">
        <v>316052805</v>
      </c>
      <c r="F2" s="47">
        <v>3234829524</v>
      </c>
    </row>
    <row r="3" spans="1:6" ht="21" x14ac:dyDescent="0.25">
      <c r="A3" s="49">
        <v>1</v>
      </c>
      <c r="B3" s="38" t="s">
        <v>162</v>
      </c>
      <c r="C3" s="38" t="s">
        <v>20</v>
      </c>
      <c r="D3" s="50">
        <v>282847643</v>
      </c>
      <c r="E3" s="42">
        <v>297339380</v>
      </c>
      <c r="F3" s="51">
        <v>3049722846</v>
      </c>
    </row>
    <row r="4" spans="1:6" ht="21" x14ac:dyDescent="0.25">
      <c r="A4" s="49">
        <v>2</v>
      </c>
      <c r="B4" s="38" t="s">
        <v>163</v>
      </c>
      <c r="C4" s="38" t="s">
        <v>21</v>
      </c>
      <c r="D4" s="50">
        <v>88414127</v>
      </c>
      <c r="E4" s="42">
        <v>18713425</v>
      </c>
      <c r="F4" s="51">
        <v>185106678</v>
      </c>
    </row>
    <row r="5" spans="1:6" ht="21" x14ac:dyDescent="0.25">
      <c r="A5" s="49">
        <v>3</v>
      </c>
      <c r="B5" s="38" t="s">
        <v>164</v>
      </c>
      <c r="C5" s="38" t="s">
        <v>22</v>
      </c>
      <c r="D5" s="50"/>
      <c r="E5" s="42"/>
      <c r="F5" s="50"/>
    </row>
    <row r="6" spans="1:6" ht="21" x14ac:dyDescent="0.25">
      <c r="A6" s="46" t="s">
        <v>100</v>
      </c>
      <c r="B6" s="33" t="s">
        <v>246</v>
      </c>
      <c r="C6" s="33" t="s">
        <v>23</v>
      </c>
      <c r="D6" s="47">
        <v>178290829</v>
      </c>
      <c r="E6" s="48">
        <v>147266764</v>
      </c>
      <c r="F6" s="47">
        <v>1475338753</v>
      </c>
    </row>
    <row r="7" spans="1:6" ht="21" x14ac:dyDescent="0.25">
      <c r="A7" s="49">
        <v>1</v>
      </c>
      <c r="B7" s="38" t="s">
        <v>165</v>
      </c>
      <c r="C7" s="38" t="s">
        <v>24</v>
      </c>
      <c r="D7" s="50">
        <v>82089964</v>
      </c>
      <c r="E7" s="42">
        <v>69970879</v>
      </c>
      <c r="F7" s="51">
        <v>647640166</v>
      </c>
    </row>
    <row r="8" spans="1:6" ht="21" x14ac:dyDescent="0.25">
      <c r="A8" s="49">
        <v>2</v>
      </c>
      <c r="B8" s="38" t="s">
        <v>166</v>
      </c>
      <c r="C8" s="38" t="s">
        <v>25</v>
      </c>
      <c r="D8" s="50">
        <v>25723879</v>
      </c>
      <c r="E8" s="42">
        <v>25578069</v>
      </c>
      <c r="F8" s="51">
        <v>256303277</v>
      </c>
    </row>
    <row r="9" spans="1:6" ht="21" x14ac:dyDescent="0.25">
      <c r="A9" s="49"/>
      <c r="B9" s="52" t="s">
        <v>167</v>
      </c>
      <c r="C9" s="38" t="s">
        <v>152</v>
      </c>
      <c r="D9" s="50">
        <v>20000000</v>
      </c>
      <c r="E9" s="42">
        <v>20000000</v>
      </c>
      <c r="F9" s="51">
        <v>200000000</v>
      </c>
    </row>
    <row r="10" spans="1:6" ht="21" x14ac:dyDescent="0.25">
      <c r="A10" s="49"/>
      <c r="B10" s="52" t="s">
        <v>169</v>
      </c>
      <c r="C10" s="38" t="s">
        <v>153</v>
      </c>
      <c r="D10" s="50">
        <v>223879</v>
      </c>
      <c r="E10" s="42">
        <v>78069</v>
      </c>
      <c r="F10" s="51">
        <v>1303277</v>
      </c>
    </row>
    <row r="11" spans="1:6" ht="21" x14ac:dyDescent="0.25">
      <c r="A11" s="49"/>
      <c r="B11" s="52" t="s">
        <v>168</v>
      </c>
      <c r="C11" s="38" t="s">
        <v>157</v>
      </c>
      <c r="D11" s="50">
        <v>5500000</v>
      </c>
      <c r="E11" s="42">
        <v>5500000</v>
      </c>
      <c r="F11" s="51">
        <v>55000000</v>
      </c>
    </row>
    <row r="12" spans="1:6" ht="52.5" x14ac:dyDescent="0.25">
      <c r="A12" s="49">
        <v>3</v>
      </c>
      <c r="B12" s="53" t="s">
        <v>170</v>
      </c>
      <c r="C12" s="38" t="s">
        <v>26</v>
      </c>
      <c r="D12" s="50">
        <v>27500000</v>
      </c>
      <c r="E12" s="42">
        <v>27500000</v>
      </c>
      <c r="F12" s="51">
        <v>275000000</v>
      </c>
    </row>
    <row r="13" spans="1:6" ht="21" x14ac:dyDescent="0.25">
      <c r="A13" s="49"/>
      <c r="B13" s="38" t="s">
        <v>171</v>
      </c>
      <c r="C13" s="38" t="s">
        <v>154</v>
      </c>
      <c r="D13" s="50">
        <v>16500000</v>
      </c>
      <c r="E13" s="42">
        <v>16500000</v>
      </c>
      <c r="F13" s="51">
        <v>165000000</v>
      </c>
    </row>
    <row r="14" spans="1:6" ht="46.5" customHeight="1" x14ac:dyDescent="0.25">
      <c r="A14" s="49"/>
      <c r="B14" s="38" t="s">
        <v>172</v>
      </c>
      <c r="C14" s="38" t="s">
        <v>155</v>
      </c>
      <c r="D14" s="50">
        <v>11000000</v>
      </c>
      <c r="E14" s="42">
        <v>11000000</v>
      </c>
      <c r="F14" s="51">
        <v>110000000</v>
      </c>
    </row>
    <row r="15" spans="1:6" ht="21" x14ac:dyDescent="0.25">
      <c r="A15" s="49">
        <v>4</v>
      </c>
      <c r="B15" s="38" t="s">
        <v>173</v>
      </c>
      <c r="C15" s="38" t="s">
        <v>27</v>
      </c>
      <c r="D15" s="42">
        <v>5219381</v>
      </c>
      <c r="E15" s="42">
        <v>5051014</v>
      </c>
      <c r="F15" s="42">
        <v>55729526</v>
      </c>
    </row>
    <row r="16" spans="1:6" ht="52.5" x14ac:dyDescent="0.25">
      <c r="A16" s="49">
        <v>5</v>
      </c>
      <c r="B16" s="38" t="s">
        <v>174</v>
      </c>
      <c r="C16" s="38" t="s">
        <v>28</v>
      </c>
      <c r="D16" s="50">
        <v>15000000</v>
      </c>
      <c r="E16" s="42">
        <v>15000000</v>
      </c>
      <c r="F16" s="51">
        <v>150000000</v>
      </c>
    </row>
    <row r="17" spans="1:6" ht="105" x14ac:dyDescent="0.25">
      <c r="A17" s="49">
        <v>6</v>
      </c>
      <c r="B17" s="53" t="s">
        <v>175</v>
      </c>
      <c r="C17" s="38" t="s">
        <v>29</v>
      </c>
      <c r="D17" s="42"/>
      <c r="E17" s="42"/>
      <c r="F17" s="42"/>
    </row>
    <row r="18" spans="1:6" ht="21" x14ac:dyDescent="0.25">
      <c r="A18" s="49">
        <v>7</v>
      </c>
      <c r="B18" s="38" t="s">
        <v>176</v>
      </c>
      <c r="C18" s="38" t="s">
        <v>30</v>
      </c>
      <c r="D18" s="50">
        <v>21432843</v>
      </c>
      <c r="E18" s="42">
        <v>3171658</v>
      </c>
      <c r="F18" s="51">
        <v>77961055</v>
      </c>
    </row>
    <row r="19" spans="1:6" ht="21" x14ac:dyDescent="0.25">
      <c r="A19" s="76"/>
      <c r="B19" s="77" t="s">
        <v>247</v>
      </c>
      <c r="C19" s="77" t="s">
        <v>248</v>
      </c>
      <c r="D19" s="78">
        <v>8399477</v>
      </c>
      <c r="E19" s="79">
        <v>1554315</v>
      </c>
      <c r="F19" s="80">
        <v>40640573</v>
      </c>
    </row>
    <row r="20" spans="1:6" ht="21" x14ac:dyDescent="0.25">
      <c r="A20" s="76"/>
      <c r="B20" s="77" t="s">
        <v>249</v>
      </c>
      <c r="C20" s="77" t="s">
        <v>250</v>
      </c>
      <c r="D20" s="78">
        <v>8033366</v>
      </c>
      <c r="E20" s="79">
        <v>1617343</v>
      </c>
      <c r="F20" s="80">
        <v>32320482</v>
      </c>
    </row>
    <row r="21" spans="1:6" ht="21" x14ac:dyDescent="0.25">
      <c r="A21" s="76"/>
      <c r="B21" s="77" t="s">
        <v>329</v>
      </c>
      <c r="C21" s="77" t="s">
        <v>330</v>
      </c>
      <c r="D21" s="78">
        <v>5000000</v>
      </c>
      <c r="E21" s="79"/>
      <c r="F21" s="80">
        <v>5000000</v>
      </c>
    </row>
    <row r="22" spans="1:6" ht="21" x14ac:dyDescent="0.25">
      <c r="A22" s="49">
        <v>8</v>
      </c>
      <c r="B22" s="38" t="s">
        <v>177</v>
      </c>
      <c r="C22" s="38" t="s">
        <v>31</v>
      </c>
      <c r="D22" s="50">
        <v>1324762</v>
      </c>
      <c r="E22" s="42">
        <v>995144</v>
      </c>
      <c r="F22" s="51">
        <v>12704729</v>
      </c>
    </row>
    <row r="23" spans="1:6" ht="21" x14ac:dyDescent="0.25">
      <c r="A23" s="49"/>
      <c r="B23" s="38" t="s">
        <v>251</v>
      </c>
      <c r="C23" s="38" t="s">
        <v>109</v>
      </c>
      <c r="D23" s="50">
        <v>475451</v>
      </c>
      <c r="E23" s="42">
        <v>173230</v>
      </c>
      <c r="F23" s="51">
        <v>3275992</v>
      </c>
    </row>
    <row r="24" spans="1:6" ht="21" x14ac:dyDescent="0.25">
      <c r="A24" s="49"/>
      <c r="B24" s="38" t="s">
        <v>178</v>
      </c>
      <c r="C24" s="38" t="s">
        <v>130</v>
      </c>
      <c r="D24" s="50">
        <v>849311</v>
      </c>
      <c r="E24" s="42">
        <v>821914</v>
      </c>
      <c r="F24" s="51">
        <v>8328737</v>
      </c>
    </row>
    <row r="25" spans="1:6" ht="21" x14ac:dyDescent="0.25">
      <c r="A25" s="49"/>
      <c r="B25" s="38" t="s">
        <v>252</v>
      </c>
      <c r="C25" s="38" t="s">
        <v>156</v>
      </c>
      <c r="D25" s="42"/>
      <c r="E25" s="42"/>
      <c r="F25" s="42">
        <v>1100000</v>
      </c>
    </row>
    <row r="26" spans="1:6" ht="21" x14ac:dyDescent="0.25">
      <c r="A26" s="49" t="s">
        <v>82</v>
      </c>
      <c r="B26" s="33" t="s">
        <v>253</v>
      </c>
      <c r="C26" s="38" t="s">
        <v>32</v>
      </c>
      <c r="D26" s="47">
        <v>192970941</v>
      </c>
      <c r="E26" s="48">
        <v>168786041</v>
      </c>
      <c r="F26" s="47">
        <v>1759490771</v>
      </c>
    </row>
    <row r="27" spans="1:6" ht="21" x14ac:dyDescent="0.25">
      <c r="A27" s="49" t="s">
        <v>104</v>
      </c>
      <c r="B27" s="33" t="s">
        <v>254</v>
      </c>
      <c r="C27" s="38" t="s">
        <v>33</v>
      </c>
      <c r="D27" s="47">
        <v>32391403</v>
      </c>
      <c r="E27" s="48">
        <v>85795583</v>
      </c>
      <c r="F27" s="47">
        <v>506017388</v>
      </c>
    </row>
    <row r="28" spans="1:6" ht="21" x14ac:dyDescent="0.25">
      <c r="A28" s="49">
        <v>1</v>
      </c>
      <c r="B28" s="38" t="s">
        <v>179</v>
      </c>
      <c r="C28" s="38" t="s">
        <v>34</v>
      </c>
      <c r="D28" s="50">
        <v>102178380</v>
      </c>
      <c r="E28" s="42">
        <v>57678281</v>
      </c>
      <c r="F28" s="51">
        <v>766580086</v>
      </c>
    </row>
    <row r="29" spans="1:6" ht="21" x14ac:dyDescent="0.25">
      <c r="A29" s="49">
        <v>2</v>
      </c>
      <c r="B29" s="38" t="s">
        <v>255</v>
      </c>
      <c r="C29" s="38" t="s">
        <v>35</v>
      </c>
      <c r="D29" s="50">
        <v>-69786977</v>
      </c>
      <c r="E29" s="42">
        <v>28117302</v>
      </c>
      <c r="F29" s="51">
        <v>-260562698</v>
      </c>
    </row>
    <row r="30" spans="1:6" ht="42" x14ac:dyDescent="0.25">
      <c r="A30" s="49" t="s">
        <v>105</v>
      </c>
      <c r="B30" s="33" t="s">
        <v>256</v>
      </c>
      <c r="C30" s="38" t="s">
        <v>36</v>
      </c>
      <c r="D30" s="47">
        <v>225362344</v>
      </c>
      <c r="E30" s="48">
        <v>254581624</v>
      </c>
      <c r="F30" s="47">
        <v>2265508159</v>
      </c>
    </row>
    <row r="31" spans="1:6" ht="21" x14ac:dyDescent="0.25">
      <c r="A31" s="49" t="s">
        <v>106</v>
      </c>
      <c r="B31" s="33" t="s">
        <v>257</v>
      </c>
      <c r="C31" s="38" t="s">
        <v>37</v>
      </c>
      <c r="D31" s="47">
        <v>63168638454</v>
      </c>
      <c r="E31" s="48">
        <v>72937979837</v>
      </c>
      <c r="F31" s="47">
        <v>30333298945</v>
      </c>
    </row>
    <row r="32" spans="1:6" ht="31.5" x14ac:dyDescent="0.25">
      <c r="A32" s="49" t="s">
        <v>86</v>
      </c>
      <c r="B32" s="33" t="s">
        <v>258</v>
      </c>
      <c r="C32" s="38" t="s">
        <v>38</v>
      </c>
      <c r="D32" s="47">
        <v>9255760834</v>
      </c>
      <c r="E32" s="48">
        <v>-9769341383</v>
      </c>
      <c r="F32" s="47">
        <v>42091100343</v>
      </c>
    </row>
    <row r="33" spans="1:6" x14ac:dyDescent="0.25">
      <c r="A33" s="49"/>
      <c r="B33" s="38" t="s">
        <v>259</v>
      </c>
      <c r="C33" s="38" t="s">
        <v>39</v>
      </c>
      <c r="D33" s="50"/>
      <c r="E33" s="42"/>
      <c r="F33" s="50"/>
    </row>
    <row r="34" spans="1:6" ht="42" x14ac:dyDescent="0.25">
      <c r="A34" s="49">
        <v>1</v>
      </c>
      <c r="B34" s="38" t="s">
        <v>180</v>
      </c>
      <c r="C34" s="38" t="s">
        <v>260</v>
      </c>
      <c r="D34" s="54">
        <v>225362344</v>
      </c>
      <c r="E34" s="42">
        <v>254581624</v>
      </c>
      <c r="F34" s="51">
        <v>2265508159</v>
      </c>
    </row>
    <row r="35" spans="1:6" ht="42" x14ac:dyDescent="0.25">
      <c r="A35" s="49">
        <v>2</v>
      </c>
      <c r="B35" s="38" t="s">
        <v>181</v>
      </c>
      <c r="C35" s="38" t="s">
        <v>261</v>
      </c>
      <c r="D35" s="42"/>
      <c r="E35" s="42"/>
      <c r="F35" s="42"/>
    </row>
    <row r="36" spans="1:6" ht="36.75" customHeight="1" x14ac:dyDescent="0.25">
      <c r="A36" s="49">
        <v>3</v>
      </c>
      <c r="B36" s="38" t="s">
        <v>182</v>
      </c>
      <c r="C36" s="38" t="s">
        <v>132</v>
      </c>
      <c r="D36" s="42">
        <v>79910640028</v>
      </c>
      <c r="E36" s="42">
        <v>38622645253</v>
      </c>
      <c r="F36" s="42">
        <v>534541950146</v>
      </c>
    </row>
    <row r="37" spans="1:6" ht="31.5" x14ac:dyDescent="0.25">
      <c r="A37" s="49">
        <v>4</v>
      </c>
      <c r="B37" s="38" t="s">
        <v>183</v>
      </c>
      <c r="C37" s="38" t="s">
        <v>133</v>
      </c>
      <c r="D37" s="55">
        <v>-70880241538</v>
      </c>
      <c r="E37" s="50">
        <v>-48646568260</v>
      </c>
      <c r="F37" s="50">
        <v>-494716357962</v>
      </c>
    </row>
    <row r="38" spans="1:6" ht="21" x14ac:dyDescent="0.25">
      <c r="A38" s="49" t="s">
        <v>107</v>
      </c>
      <c r="B38" s="33" t="s">
        <v>262</v>
      </c>
      <c r="C38" s="38" t="s">
        <v>40</v>
      </c>
      <c r="D38" s="47">
        <v>72424399288</v>
      </c>
      <c r="E38" s="48">
        <v>63168638454</v>
      </c>
      <c r="F38" s="47">
        <v>72424399288</v>
      </c>
    </row>
    <row r="39" spans="1:6" ht="31.5" x14ac:dyDescent="0.25">
      <c r="A39" s="49" t="s">
        <v>108</v>
      </c>
      <c r="B39" s="33" t="s">
        <v>263</v>
      </c>
      <c r="C39" s="38" t="s">
        <v>41</v>
      </c>
      <c r="D39" s="48"/>
      <c r="E39" s="48"/>
      <c r="F39" s="48"/>
    </row>
    <row r="40" spans="1:6" ht="31.5" x14ac:dyDescent="0.25">
      <c r="A40" s="49"/>
      <c r="B40" s="38" t="s">
        <v>264</v>
      </c>
      <c r="C40" s="38" t="s">
        <v>42</v>
      </c>
      <c r="D40" s="50"/>
      <c r="E40" s="42"/>
      <c r="F40" s="42"/>
    </row>
    <row r="41" spans="1:6" x14ac:dyDescent="0.25">
      <c r="A41" s="56"/>
      <c r="B41" s="56"/>
      <c r="C41" s="56"/>
      <c r="D41" s="56"/>
      <c r="E41" s="56"/>
      <c r="F41" s="56"/>
    </row>
  </sheetData>
  <conditionalFormatting sqref="A1:F41">
    <cfRule type="expression" dxfId="9" priority="3">
      <formula>#REF!=1</formula>
    </cfRule>
  </conditionalFormatting>
  <pageMargins left="0.39370078740157483" right="0.23622047244094491" top="0.74803149606299213" bottom="0.74803149606299213" header="0.31496062992125984" footer="0.31496062992125984"/>
  <pageSetup paperSize="9" scale="93"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workbookViewId="0">
      <selection activeCell="G8" sqref="G8"/>
    </sheetView>
  </sheetViews>
  <sheetFormatPr defaultRowHeight="10.5" x14ac:dyDescent="0.25"/>
  <cols>
    <col min="1" max="1" width="4.5703125" style="90" customWidth="1"/>
    <col min="2" max="2" width="37.5703125" style="90" customWidth="1"/>
    <col min="3" max="3" width="9.28515625" style="90" bestFit="1" customWidth="1"/>
    <col min="4" max="4" width="16.28515625" style="90" bestFit="1" customWidth="1"/>
    <col min="5" max="5" width="13.42578125" style="90" bestFit="1" customWidth="1"/>
    <col min="6" max="6" width="18.42578125" style="90" customWidth="1"/>
    <col min="7" max="7" width="18.7109375" style="112" customWidth="1"/>
    <col min="8" max="8" width="15.7109375" style="89" bestFit="1" customWidth="1"/>
    <col min="9" max="9" width="13.42578125" style="89" bestFit="1" customWidth="1"/>
    <col min="10" max="10" width="11.5703125" style="90" bestFit="1" customWidth="1"/>
    <col min="11" max="16384" width="9.140625" style="90"/>
  </cols>
  <sheetData>
    <row r="1" spans="1:11" ht="52.5" x14ac:dyDescent="0.25">
      <c r="A1" s="96" t="s">
        <v>265</v>
      </c>
      <c r="B1" s="96" t="s">
        <v>266</v>
      </c>
      <c r="C1" s="96" t="s">
        <v>158</v>
      </c>
      <c r="D1" s="96" t="s">
        <v>267</v>
      </c>
      <c r="E1" s="96" t="s">
        <v>268</v>
      </c>
      <c r="F1" s="96" t="s">
        <v>269</v>
      </c>
      <c r="G1" s="97" t="s">
        <v>270</v>
      </c>
    </row>
    <row r="2" spans="1:11" ht="21" x14ac:dyDescent="0.25">
      <c r="A2" s="86" t="s">
        <v>80</v>
      </c>
      <c r="B2" s="98" t="s">
        <v>186</v>
      </c>
      <c r="C2" s="98">
        <v>2246</v>
      </c>
      <c r="D2" s="87"/>
      <c r="E2" s="87"/>
      <c r="F2" s="99"/>
      <c r="G2" s="88"/>
    </row>
    <row r="3" spans="1:11" ht="21" x14ac:dyDescent="0.25">
      <c r="A3" s="86"/>
      <c r="B3" s="98" t="s">
        <v>184</v>
      </c>
      <c r="C3" s="98">
        <v>2247</v>
      </c>
      <c r="D3" s="100"/>
      <c r="E3" s="100"/>
      <c r="F3" s="79"/>
      <c r="G3" s="101"/>
    </row>
    <row r="4" spans="1:11" ht="21" x14ac:dyDescent="0.25">
      <c r="A4" s="86" t="s">
        <v>81</v>
      </c>
      <c r="B4" s="98" t="s">
        <v>185</v>
      </c>
      <c r="C4" s="98">
        <v>2248</v>
      </c>
      <c r="D4" s="87"/>
      <c r="E4" s="87"/>
      <c r="F4" s="99"/>
      <c r="G4" s="101"/>
    </row>
    <row r="5" spans="1:11" ht="21" x14ac:dyDescent="0.25">
      <c r="A5" s="86"/>
      <c r="B5" s="81" t="s">
        <v>184</v>
      </c>
      <c r="C5" s="81">
        <v>2249</v>
      </c>
      <c r="D5" s="87"/>
      <c r="E5" s="87"/>
      <c r="F5" s="79"/>
      <c r="G5" s="101"/>
    </row>
    <row r="6" spans="1:11" ht="21" x14ac:dyDescent="0.25">
      <c r="A6" s="86"/>
      <c r="B6" s="98" t="s">
        <v>187</v>
      </c>
      <c r="C6" s="98">
        <v>2250</v>
      </c>
      <c r="D6" s="87"/>
      <c r="E6" s="87"/>
      <c r="F6" s="79"/>
      <c r="G6" s="101"/>
    </row>
    <row r="7" spans="1:11" ht="21" x14ac:dyDescent="0.25">
      <c r="A7" s="86" t="s">
        <v>82</v>
      </c>
      <c r="B7" s="98" t="s">
        <v>188</v>
      </c>
      <c r="C7" s="98">
        <v>2251</v>
      </c>
      <c r="D7" s="87"/>
      <c r="E7" s="87"/>
      <c r="F7" s="99"/>
      <c r="G7" s="101"/>
    </row>
    <row r="8" spans="1:11" ht="18.75" customHeight="1" x14ac:dyDescent="0.25">
      <c r="A8" s="86" t="s">
        <v>131</v>
      </c>
      <c r="B8" s="102" t="s">
        <v>331</v>
      </c>
      <c r="C8" s="77" t="s">
        <v>271</v>
      </c>
      <c r="D8" s="99">
        <v>60000</v>
      </c>
      <c r="E8" s="103">
        <v>100498.4</v>
      </c>
      <c r="F8" s="99">
        <v>6029904000</v>
      </c>
      <c r="G8" s="88">
        <f t="shared" ref="G8:G21" si="0">F8/$F$44</f>
        <v>7.9623108609893245E-2</v>
      </c>
      <c r="J8" s="104"/>
      <c r="K8" s="104"/>
    </row>
    <row r="9" spans="1:11" ht="18.75" customHeight="1" x14ac:dyDescent="0.25">
      <c r="A9" s="86">
        <v>2</v>
      </c>
      <c r="B9" s="102" t="s">
        <v>332</v>
      </c>
      <c r="C9" s="77" t="s">
        <v>272</v>
      </c>
      <c r="D9" s="99">
        <v>44093</v>
      </c>
      <c r="E9" s="103">
        <v>101593.26</v>
      </c>
      <c r="F9" s="99">
        <v>4479551613</v>
      </c>
      <c r="G9" s="88">
        <f t="shared" si="0"/>
        <v>5.9151161379272614E-2</v>
      </c>
      <c r="J9" s="104"/>
      <c r="K9" s="104"/>
    </row>
    <row r="10" spans="1:11" ht="18.75" customHeight="1" x14ac:dyDescent="0.25">
      <c r="A10" s="86">
        <v>3</v>
      </c>
      <c r="B10" s="102" t="s">
        <v>333</v>
      </c>
      <c r="C10" s="77" t="s">
        <v>273</v>
      </c>
      <c r="D10" s="99">
        <v>78611</v>
      </c>
      <c r="E10" s="103">
        <v>100412.53</v>
      </c>
      <c r="F10" s="99">
        <v>7893529396</v>
      </c>
      <c r="G10" s="88">
        <f t="shared" si="0"/>
        <v>0.10423173377438397</v>
      </c>
      <c r="J10" s="104"/>
      <c r="K10" s="104"/>
    </row>
    <row r="11" spans="1:11" ht="18.75" customHeight="1" x14ac:dyDescent="0.25">
      <c r="A11" s="86">
        <v>4</v>
      </c>
      <c r="B11" s="102" t="s">
        <v>334</v>
      </c>
      <c r="C11" s="77" t="s">
        <v>274</v>
      </c>
      <c r="D11" s="99">
        <v>14885</v>
      </c>
      <c r="E11" s="103">
        <v>100689.7</v>
      </c>
      <c r="F11" s="99">
        <v>1498766185</v>
      </c>
      <c r="G11" s="88">
        <f t="shared" si="0"/>
        <v>1.9790766607410391E-2</v>
      </c>
      <c r="J11" s="104"/>
      <c r="K11" s="104"/>
    </row>
    <row r="12" spans="1:11" ht="18.75" customHeight="1" x14ac:dyDescent="0.25">
      <c r="A12" s="86">
        <v>5</v>
      </c>
      <c r="B12" s="102" t="s">
        <v>335</v>
      </c>
      <c r="C12" s="77" t="s">
        <v>275</v>
      </c>
      <c r="D12" s="99">
        <v>24281</v>
      </c>
      <c r="E12" s="103">
        <v>101106.9</v>
      </c>
      <c r="F12" s="99">
        <v>2454976639</v>
      </c>
      <c r="G12" s="88">
        <f t="shared" si="0"/>
        <v>3.2417244380979808E-2</v>
      </c>
      <c r="J12" s="104"/>
      <c r="K12" s="104"/>
    </row>
    <row r="13" spans="1:11" ht="18.75" customHeight="1" x14ac:dyDescent="0.25">
      <c r="A13" s="86">
        <v>6</v>
      </c>
      <c r="B13" s="102" t="s">
        <v>336</v>
      </c>
      <c r="C13" s="77" t="s">
        <v>276</v>
      </c>
      <c r="D13" s="99">
        <v>21308</v>
      </c>
      <c r="E13" s="103">
        <v>102554.23</v>
      </c>
      <c r="F13" s="99">
        <v>2185225533</v>
      </c>
      <c r="G13" s="88">
        <f t="shared" si="0"/>
        <v>2.8855260374157008E-2</v>
      </c>
      <c r="J13" s="104"/>
      <c r="K13" s="104"/>
    </row>
    <row r="14" spans="1:11" ht="18.75" customHeight="1" x14ac:dyDescent="0.25">
      <c r="A14" s="86">
        <v>7</v>
      </c>
      <c r="B14" s="102" t="s">
        <v>337</v>
      </c>
      <c r="C14" s="77" t="s">
        <v>277</v>
      </c>
      <c r="D14" s="99">
        <v>52859</v>
      </c>
      <c r="E14" s="103">
        <v>101451.75</v>
      </c>
      <c r="F14" s="99">
        <v>5362638053</v>
      </c>
      <c r="G14" s="88">
        <f t="shared" si="0"/>
        <v>7.0812058057568655E-2</v>
      </c>
      <c r="J14" s="104"/>
      <c r="K14" s="104"/>
    </row>
    <row r="15" spans="1:11" ht="18.75" customHeight="1" x14ac:dyDescent="0.25">
      <c r="A15" s="86">
        <v>8</v>
      </c>
      <c r="B15" s="102" t="s">
        <v>338</v>
      </c>
      <c r="C15" s="77" t="s">
        <v>278</v>
      </c>
      <c r="D15" s="99">
        <v>15646</v>
      </c>
      <c r="E15" s="103">
        <v>100737.97</v>
      </c>
      <c r="F15" s="99">
        <v>1576146279</v>
      </c>
      <c r="G15" s="88">
        <f t="shared" si="0"/>
        <v>2.0812547987148069E-2</v>
      </c>
      <c r="J15" s="104"/>
      <c r="K15" s="104"/>
    </row>
    <row r="16" spans="1:11" ht="18.75" customHeight="1" x14ac:dyDescent="0.25">
      <c r="A16" s="86">
        <v>9</v>
      </c>
      <c r="B16" s="102" t="s">
        <v>339</v>
      </c>
      <c r="C16" s="77" t="s">
        <v>279</v>
      </c>
      <c r="D16" s="99">
        <v>11026</v>
      </c>
      <c r="E16" s="103">
        <v>100035.03</v>
      </c>
      <c r="F16" s="99">
        <v>1102986241</v>
      </c>
      <c r="G16" s="88">
        <f t="shared" si="0"/>
        <v>1.4564608866469663E-2</v>
      </c>
      <c r="J16" s="104"/>
      <c r="K16" s="104"/>
    </row>
    <row r="17" spans="1:11" ht="18.75" customHeight="1" x14ac:dyDescent="0.25">
      <c r="A17" s="86">
        <v>10</v>
      </c>
      <c r="B17" s="102" t="s">
        <v>340</v>
      </c>
      <c r="C17" s="77" t="s">
        <v>280</v>
      </c>
      <c r="D17" s="99">
        <v>16104</v>
      </c>
      <c r="E17" s="103">
        <v>100228.24</v>
      </c>
      <c r="F17" s="99">
        <v>1614075577</v>
      </c>
      <c r="G17" s="88">
        <f t="shared" si="0"/>
        <v>2.1313393210247975E-2</v>
      </c>
      <c r="J17" s="104"/>
      <c r="K17" s="104"/>
    </row>
    <row r="18" spans="1:11" ht="18.75" customHeight="1" x14ac:dyDescent="0.25">
      <c r="A18" s="86">
        <v>11</v>
      </c>
      <c r="B18" s="102" t="s">
        <v>341</v>
      </c>
      <c r="C18" s="77" t="s">
        <v>281</v>
      </c>
      <c r="D18" s="99">
        <v>21765</v>
      </c>
      <c r="E18" s="103">
        <v>101134.22</v>
      </c>
      <c r="F18" s="99">
        <v>2201186298</v>
      </c>
      <c r="G18" s="88">
        <f t="shared" si="0"/>
        <v>2.9066017581086338E-2</v>
      </c>
      <c r="J18" s="104"/>
      <c r="K18" s="104"/>
    </row>
    <row r="19" spans="1:11" ht="18.75" customHeight="1" x14ac:dyDescent="0.25">
      <c r="A19" s="86">
        <v>12</v>
      </c>
      <c r="B19" s="102" t="s">
        <v>342</v>
      </c>
      <c r="C19" s="77" t="s">
        <v>282</v>
      </c>
      <c r="D19" s="99">
        <v>2000</v>
      </c>
      <c r="E19" s="103">
        <v>101904.39</v>
      </c>
      <c r="F19" s="99">
        <v>203808780</v>
      </c>
      <c r="G19" s="88">
        <f t="shared" si="0"/>
        <v>2.6912349890794011E-3</v>
      </c>
      <c r="J19" s="104"/>
      <c r="K19" s="104"/>
    </row>
    <row r="20" spans="1:11" ht="18.75" customHeight="1" x14ac:dyDescent="0.25">
      <c r="A20" s="86">
        <v>13</v>
      </c>
      <c r="B20" s="102" t="s">
        <v>343</v>
      </c>
      <c r="C20" s="77" t="s">
        <v>283</v>
      </c>
      <c r="D20" s="99">
        <v>27916</v>
      </c>
      <c r="E20" s="103">
        <v>101129.43</v>
      </c>
      <c r="F20" s="99">
        <v>2823129168</v>
      </c>
      <c r="G20" s="88">
        <f t="shared" si="0"/>
        <v>3.7278590233513098E-2</v>
      </c>
      <c r="J20" s="104"/>
      <c r="K20" s="104"/>
    </row>
    <row r="21" spans="1:11" ht="21" x14ac:dyDescent="0.25">
      <c r="A21" s="86"/>
      <c r="B21" s="98" t="s">
        <v>184</v>
      </c>
      <c r="C21" s="98">
        <v>2252</v>
      </c>
      <c r="D21" s="100">
        <v>390494</v>
      </c>
      <c r="E21" s="105"/>
      <c r="F21" s="106">
        <v>39425923762</v>
      </c>
      <c r="G21" s="107">
        <f t="shared" si="0"/>
        <v>0.5206077260512102</v>
      </c>
      <c r="J21" s="104"/>
      <c r="K21" s="104"/>
    </row>
    <row r="22" spans="1:11" ht="21" x14ac:dyDescent="0.25">
      <c r="A22" s="86" t="s">
        <v>83</v>
      </c>
      <c r="B22" s="98" t="s">
        <v>189</v>
      </c>
      <c r="C22" s="98">
        <v>2253</v>
      </c>
      <c r="D22" s="87"/>
      <c r="E22" s="87"/>
      <c r="F22" s="99"/>
      <c r="G22" s="101"/>
      <c r="J22" s="104"/>
      <c r="K22" s="104"/>
    </row>
    <row r="23" spans="1:11" ht="24" customHeight="1" x14ac:dyDescent="0.25">
      <c r="A23" s="86" t="s">
        <v>131</v>
      </c>
      <c r="B23" s="81" t="s">
        <v>285</v>
      </c>
      <c r="C23" s="81">
        <v>2253.1</v>
      </c>
      <c r="D23" s="87"/>
      <c r="E23" s="87"/>
      <c r="F23" s="79"/>
      <c r="G23" s="101"/>
      <c r="J23" s="104"/>
      <c r="K23" s="104"/>
    </row>
    <row r="24" spans="1:11" ht="21" x14ac:dyDescent="0.25">
      <c r="A24" s="86"/>
      <c r="B24" s="98" t="s">
        <v>184</v>
      </c>
      <c r="C24" s="98">
        <v>2254</v>
      </c>
      <c r="D24" s="87"/>
      <c r="E24" s="87"/>
      <c r="F24" s="79"/>
      <c r="G24" s="101"/>
      <c r="J24" s="104"/>
      <c r="K24" s="104"/>
    </row>
    <row r="25" spans="1:11" ht="21" x14ac:dyDescent="0.25">
      <c r="A25" s="86"/>
      <c r="B25" s="98" t="s">
        <v>191</v>
      </c>
      <c r="C25" s="98">
        <v>2255</v>
      </c>
      <c r="D25" s="100">
        <v>390494</v>
      </c>
      <c r="E25" s="105"/>
      <c r="F25" s="106">
        <v>39425923762</v>
      </c>
      <c r="G25" s="107">
        <f>F25/$F$44</f>
        <v>0.5206077260512102</v>
      </c>
      <c r="J25" s="104"/>
      <c r="K25" s="104"/>
    </row>
    <row r="26" spans="1:11" ht="21" x14ac:dyDescent="0.25">
      <c r="A26" s="86" t="s">
        <v>84</v>
      </c>
      <c r="B26" s="98" t="s">
        <v>192</v>
      </c>
      <c r="C26" s="98">
        <v>2256</v>
      </c>
      <c r="D26" s="87"/>
      <c r="E26" s="87"/>
      <c r="F26" s="99"/>
      <c r="G26" s="101"/>
      <c r="J26" s="104"/>
      <c r="K26" s="104"/>
    </row>
    <row r="27" spans="1:11" ht="21" x14ac:dyDescent="0.25">
      <c r="A27" s="86">
        <v>1</v>
      </c>
      <c r="B27" s="81" t="s">
        <v>286</v>
      </c>
      <c r="C27" s="81">
        <v>2256.1</v>
      </c>
      <c r="D27" s="87" t="s">
        <v>284</v>
      </c>
      <c r="E27" s="87" t="s">
        <v>284</v>
      </c>
      <c r="F27" s="87">
        <v>897885640</v>
      </c>
      <c r="G27" s="88">
        <f>+F27/$F$44</f>
        <v>1.1856315761077374E-2</v>
      </c>
      <c r="J27" s="104"/>
      <c r="K27" s="104"/>
    </row>
    <row r="28" spans="1:11" ht="21" x14ac:dyDescent="0.25">
      <c r="A28" s="86">
        <v>2</v>
      </c>
      <c r="B28" s="81" t="s">
        <v>193</v>
      </c>
      <c r="C28" s="81">
        <v>2256.1999999999998</v>
      </c>
      <c r="D28" s="87" t="s">
        <v>284</v>
      </c>
      <c r="E28" s="87" t="s">
        <v>284</v>
      </c>
      <c r="F28" s="87">
        <v>49315070</v>
      </c>
      <c r="G28" s="88">
        <f>+F28/$F$44</f>
        <v>6.5119099320892803E-4</v>
      </c>
      <c r="J28" s="104"/>
      <c r="K28" s="104"/>
    </row>
    <row r="29" spans="1:11" ht="21" x14ac:dyDescent="0.25">
      <c r="A29" s="86">
        <v>3</v>
      </c>
      <c r="B29" s="81" t="s">
        <v>194</v>
      </c>
      <c r="C29" s="81">
        <v>2256.3000000000002</v>
      </c>
      <c r="D29" s="87" t="s">
        <v>284</v>
      </c>
      <c r="E29" s="87" t="s">
        <v>284</v>
      </c>
      <c r="F29" s="79"/>
      <c r="G29" s="108"/>
      <c r="J29" s="104"/>
      <c r="K29" s="104"/>
    </row>
    <row r="30" spans="1:11" ht="21" x14ac:dyDescent="0.25">
      <c r="A30" s="86">
        <v>4</v>
      </c>
      <c r="B30" s="81" t="s">
        <v>287</v>
      </c>
      <c r="C30" s="81">
        <v>2256.4</v>
      </c>
      <c r="D30" s="87" t="s">
        <v>284</v>
      </c>
      <c r="E30" s="87" t="s">
        <v>284</v>
      </c>
      <c r="F30" s="99"/>
      <c r="G30" s="108"/>
      <c r="J30" s="104"/>
      <c r="K30" s="104"/>
    </row>
    <row r="31" spans="1:11" ht="31.5" x14ac:dyDescent="0.25">
      <c r="A31" s="86">
        <v>5</v>
      </c>
      <c r="B31" s="81" t="s">
        <v>326</v>
      </c>
      <c r="C31" s="81">
        <v>2256.5</v>
      </c>
      <c r="D31" s="87" t="s">
        <v>284</v>
      </c>
      <c r="E31" s="87" t="s">
        <v>284</v>
      </c>
      <c r="F31" s="79"/>
      <c r="G31" s="88"/>
      <c r="J31" s="104"/>
      <c r="K31" s="104"/>
    </row>
    <row r="32" spans="1:11" ht="21" x14ac:dyDescent="0.25">
      <c r="A32" s="86">
        <v>6</v>
      </c>
      <c r="B32" s="81" t="s">
        <v>288</v>
      </c>
      <c r="C32" s="81">
        <v>2256.6</v>
      </c>
      <c r="D32" s="87" t="s">
        <v>284</v>
      </c>
      <c r="E32" s="87" t="s">
        <v>284</v>
      </c>
      <c r="F32" s="79"/>
      <c r="G32" s="108"/>
      <c r="J32" s="104"/>
      <c r="K32" s="104"/>
    </row>
    <row r="33" spans="1:11" ht="21" x14ac:dyDescent="0.25">
      <c r="A33" s="86">
        <v>7</v>
      </c>
      <c r="B33" s="81" t="s">
        <v>190</v>
      </c>
      <c r="C33" s="81">
        <v>2256.6999999999998</v>
      </c>
      <c r="D33" s="87" t="s">
        <v>284</v>
      </c>
      <c r="E33" s="87" t="s">
        <v>284</v>
      </c>
      <c r="F33" s="79"/>
      <c r="G33" s="108"/>
      <c r="J33" s="104"/>
      <c r="K33" s="104"/>
    </row>
    <row r="34" spans="1:11" ht="21" x14ac:dyDescent="0.25">
      <c r="A34" s="86">
        <v>8</v>
      </c>
      <c r="B34" s="81" t="s">
        <v>289</v>
      </c>
      <c r="C34" s="81">
        <v>2256.8000000000002</v>
      </c>
      <c r="D34" s="87" t="s">
        <v>284</v>
      </c>
      <c r="E34" s="87" t="s">
        <v>284</v>
      </c>
      <c r="F34" s="79"/>
      <c r="G34" s="88"/>
      <c r="J34" s="104"/>
      <c r="K34" s="104"/>
    </row>
    <row r="35" spans="1:11" ht="21" x14ac:dyDescent="0.25">
      <c r="A35" s="86">
        <v>9</v>
      </c>
      <c r="B35" s="81" t="s">
        <v>290</v>
      </c>
      <c r="C35" s="81">
        <v>2256.9</v>
      </c>
      <c r="D35" s="87" t="s">
        <v>284</v>
      </c>
      <c r="E35" s="87" t="s">
        <v>284</v>
      </c>
      <c r="F35" s="79"/>
      <c r="G35" s="108"/>
      <c r="J35" s="104"/>
      <c r="K35" s="104"/>
    </row>
    <row r="36" spans="1:11" ht="21" x14ac:dyDescent="0.25">
      <c r="A36" s="86"/>
      <c r="B36" s="98" t="s">
        <v>184</v>
      </c>
      <c r="C36" s="98">
        <v>2257</v>
      </c>
      <c r="D36" s="100" t="s">
        <v>284</v>
      </c>
      <c r="E36" s="100" t="s">
        <v>284</v>
      </c>
      <c r="F36" s="106">
        <f>+SUM(F27:F35)</f>
        <v>947200710</v>
      </c>
      <c r="G36" s="107">
        <f>+F36/$F$44</f>
        <v>1.2507506754286302E-2</v>
      </c>
      <c r="J36" s="104"/>
      <c r="K36" s="104"/>
    </row>
    <row r="37" spans="1:11" ht="21" x14ac:dyDescent="0.25">
      <c r="A37" s="86" t="s">
        <v>85</v>
      </c>
      <c r="B37" s="98" t="s">
        <v>195</v>
      </c>
      <c r="C37" s="98">
        <v>2258</v>
      </c>
      <c r="D37" s="87" t="s">
        <v>284</v>
      </c>
      <c r="E37" s="87" t="s">
        <v>284</v>
      </c>
      <c r="F37" s="99"/>
      <c r="G37" s="101"/>
    </row>
    <row r="38" spans="1:11" ht="21" x14ac:dyDescent="0.25">
      <c r="A38" s="86">
        <v>1</v>
      </c>
      <c r="B38" s="81" t="s">
        <v>196</v>
      </c>
      <c r="C38" s="81">
        <v>2259</v>
      </c>
      <c r="D38" s="87" t="s">
        <v>284</v>
      </c>
      <c r="E38" s="87" t="s">
        <v>284</v>
      </c>
      <c r="F38" s="99">
        <v>5242999341</v>
      </c>
      <c r="G38" s="88">
        <f>+F38/$F$44</f>
        <v>6.9232264057610488E-2</v>
      </c>
    </row>
    <row r="39" spans="1:11" ht="21" x14ac:dyDescent="0.25">
      <c r="A39" s="86">
        <v>1.1000000000000001</v>
      </c>
      <c r="B39" s="81" t="s">
        <v>291</v>
      </c>
      <c r="C39" s="81">
        <v>2259.1</v>
      </c>
      <c r="D39" s="87" t="s">
        <v>284</v>
      </c>
      <c r="E39" s="87" t="s">
        <v>284</v>
      </c>
      <c r="F39" s="79">
        <v>15000000000</v>
      </c>
      <c r="G39" s="108">
        <f>+F39/$F$44</f>
        <v>0.19807058771555877</v>
      </c>
    </row>
    <row r="40" spans="1:11" ht="21" x14ac:dyDescent="0.25">
      <c r="A40" s="86">
        <v>1.2</v>
      </c>
      <c r="B40" s="81" t="s">
        <v>197</v>
      </c>
      <c r="C40" s="81">
        <v>2259.1999999999998</v>
      </c>
      <c r="D40" s="87" t="s">
        <v>284</v>
      </c>
      <c r="E40" s="87" t="s">
        <v>284</v>
      </c>
      <c r="F40" s="79">
        <v>3112000000</v>
      </c>
      <c r="G40" s="108">
        <f>+F40/$F$44</f>
        <v>4.1093044598054594E-2</v>
      </c>
    </row>
    <row r="41" spans="1:11" ht="21" x14ac:dyDescent="0.25">
      <c r="A41" s="86">
        <v>2</v>
      </c>
      <c r="B41" s="81" t="s">
        <v>344</v>
      </c>
      <c r="C41" s="81">
        <v>2260</v>
      </c>
      <c r="D41" s="87" t="s">
        <v>284</v>
      </c>
      <c r="E41" s="87" t="s">
        <v>284</v>
      </c>
      <c r="F41" s="79">
        <v>12002453720</v>
      </c>
      <c r="G41" s="108">
        <f>+F41/$F$44</f>
        <v>0.15848887082327964</v>
      </c>
    </row>
    <row r="42" spans="1:11" ht="21" x14ac:dyDescent="0.25">
      <c r="A42" s="86">
        <v>3</v>
      </c>
      <c r="B42" s="81" t="s">
        <v>292</v>
      </c>
      <c r="C42" s="81">
        <v>2261</v>
      </c>
      <c r="D42" s="87" t="s">
        <v>284</v>
      </c>
      <c r="E42" s="87" t="s">
        <v>284</v>
      </c>
      <c r="F42" s="79"/>
      <c r="G42" s="88"/>
    </row>
    <row r="43" spans="1:11" ht="21" x14ac:dyDescent="0.25">
      <c r="A43" s="86">
        <v>4</v>
      </c>
      <c r="B43" s="98" t="s">
        <v>184</v>
      </c>
      <c r="C43" s="98">
        <v>2262</v>
      </c>
      <c r="D43" s="100" t="s">
        <v>284</v>
      </c>
      <c r="E43" s="100" t="s">
        <v>284</v>
      </c>
      <c r="F43" s="106">
        <f>+SUM(F38:F42)</f>
        <v>35357453061</v>
      </c>
      <c r="G43" s="107">
        <f>+F43/$F$44</f>
        <v>0.46688476719450345</v>
      </c>
    </row>
    <row r="44" spans="1:11" ht="21" x14ac:dyDescent="0.25">
      <c r="A44" s="86" t="s">
        <v>86</v>
      </c>
      <c r="B44" s="98" t="s">
        <v>198</v>
      </c>
      <c r="C44" s="98">
        <v>2263</v>
      </c>
      <c r="D44" s="100"/>
      <c r="E44" s="105" t="s">
        <v>284</v>
      </c>
      <c r="F44" s="106">
        <v>75730577533</v>
      </c>
      <c r="G44" s="107">
        <f>+F44/$F$44</f>
        <v>1</v>
      </c>
    </row>
    <row r="45" spans="1:11" x14ac:dyDescent="0.25">
      <c r="A45" s="109"/>
      <c r="B45" s="109"/>
      <c r="C45" s="109"/>
      <c r="D45" s="110"/>
      <c r="E45" s="110"/>
      <c r="F45" s="110"/>
      <c r="G45" s="111"/>
    </row>
  </sheetData>
  <conditionalFormatting sqref="F29 E36 F23:F27 F31:F34 E17 F19:F21 F3 F5:F6">
    <cfRule type="expression" dxfId="8" priority="6">
      <formula>#REF!=1</formula>
    </cfRule>
  </conditionalFormatting>
  <conditionalFormatting sqref="F37 E21 E25 E44 F23:F24 F28:F29 F31:F35 F39:F42">
    <cfRule type="expression" dxfId="7" priority="5">
      <formula>#REF!=1</formula>
    </cfRule>
  </conditionalFormatting>
  <conditionalFormatting sqref="F29 E36 F23:F27 F31:F34">
    <cfRule type="expression" dxfId="6" priority="4">
      <formula>#REF!=1</formula>
    </cfRule>
  </conditionalFormatting>
  <conditionalFormatting sqref="F37 E21 E25 E44 F23:F24 F28:F29 F31:F35 F39:F42">
    <cfRule type="expression" dxfId="5" priority="3">
      <formula>#REF!=1</formula>
    </cfRule>
  </conditionalFormatting>
  <conditionalFormatting sqref="F42">
    <cfRule type="expression" dxfId="4" priority="2">
      <formula>#REF!=1</formula>
    </cfRule>
  </conditionalFormatting>
  <conditionalFormatting sqref="F42">
    <cfRule type="expression" dxfId="3" priority="1">
      <formula>#REF!=1</formula>
    </cfRule>
  </conditionalFormatting>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workbookViewId="0">
      <selection activeCell="D5" sqref="D5"/>
    </sheetView>
  </sheetViews>
  <sheetFormatPr defaultColWidth="9.140625" defaultRowHeight="15" x14ac:dyDescent="0.25"/>
  <cols>
    <col min="1" max="1" width="9.140625" style="10"/>
    <col min="2" max="2" width="47.7109375" style="10" customWidth="1"/>
    <col min="3" max="3" width="9.140625" style="10"/>
    <col min="4" max="4" width="16.85546875" style="10" customWidth="1"/>
    <col min="5" max="5" width="18.42578125" style="10" bestFit="1" customWidth="1"/>
    <col min="6" max="16384" width="9.140625" style="10"/>
  </cols>
  <sheetData>
    <row r="1" spans="1:5" ht="31.5" x14ac:dyDescent="0.25">
      <c r="A1" s="59" t="s">
        <v>265</v>
      </c>
      <c r="B1" s="59" t="s">
        <v>293</v>
      </c>
      <c r="C1" s="59" t="s">
        <v>294</v>
      </c>
      <c r="D1" s="60" t="s">
        <v>327</v>
      </c>
      <c r="E1" s="60" t="s">
        <v>328</v>
      </c>
    </row>
    <row r="2" spans="1:5" ht="26.25" customHeight="1" x14ac:dyDescent="0.25">
      <c r="A2" s="25" t="s">
        <v>80</v>
      </c>
      <c r="B2" s="61" t="s">
        <v>295</v>
      </c>
      <c r="C2" s="61" t="s">
        <v>44</v>
      </c>
      <c r="D2" s="62"/>
      <c r="E2" s="58"/>
    </row>
    <row r="3" spans="1:5" ht="31.5" x14ac:dyDescent="0.25">
      <c r="A3" s="25">
        <v>1</v>
      </c>
      <c r="B3" s="61" t="s">
        <v>296</v>
      </c>
      <c r="C3" s="61" t="s">
        <v>45</v>
      </c>
      <c r="D3" s="63">
        <v>1.5001663999909315E-2</v>
      </c>
      <c r="E3" s="63">
        <v>1.5001767367093168E-2</v>
      </c>
    </row>
    <row r="4" spans="1:5" ht="42" x14ac:dyDescent="0.25">
      <c r="A4" s="25">
        <v>2</v>
      </c>
      <c r="B4" s="61" t="s">
        <v>297</v>
      </c>
      <c r="C4" s="61" t="s">
        <v>46</v>
      </c>
      <c r="D4" s="63">
        <v>4.7009521106906949E-3</v>
      </c>
      <c r="E4" s="63">
        <v>5.4839419815986218E-3</v>
      </c>
    </row>
    <row r="5" spans="1:5" ht="72.75" customHeight="1" x14ac:dyDescent="0.25">
      <c r="A5" s="25">
        <v>3</v>
      </c>
      <c r="B5" s="64" t="s">
        <v>298</v>
      </c>
      <c r="C5" s="61" t="s">
        <v>118</v>
      </c>
      <c r="D5" s="63">
        <v>5.0255322318999455E-3</v>
      </c>
      <c r="E5" s="63">
        <v>5.896004287656042E-3</v>
      </c>
    </row>
    <row r="6" spans="1:5" ht="34.5" customHeight="1" x14ac:dyDescent="0.25">
      <c r="A6" s="25">
        <v>4</v>
      </c>
      <c r="B6" s="61" t="s">
        <v>299</v>
      </c>
      <c r="C6" s="61" t="s">
        <v>47</v>
      </c>
      <c r="D6" s="63">
        <v>9.5382427076604254E-4</v>
      </c>
      <c r="E6" s="63">
        <v>1.0829381891276615E-3</v>
      </c>
    </row>
    <row r="7" spans="1:5" ht="66.75" customHeight="1" x14ac:dyDescent="0.25">
      <c r="A7" s="25">
        <v>5</v>
      </c>
      <c r="B7" s="64" t="s">
        <v>300</v>
      </c>
      <c r="C7" s="61" t="s">
        <v>48</v>
      </c>
      <c r="D7" s="63">
        <v>6.9000749427944198E-3</v>
      </c>
      <c r="E7" s="63">
        <v>4.1093653371874327E-3</v>
      </c>
    </row>
    <row r="8" spans="1:5" ht="31.5" x14ac:dyDescent="0.25">
      <c r="A8" s="25">
        <v>6</v>
      </c>
      <c r="B8" s="61" t="s">
        <v>301</v>
      </c>
      <c r="C8" s="61" t="s">
        <v>49</v>
      </c>
      <c r="D8" s="63">
        <v>3.2582047556060409E-2</v>
      </c>
      <c r="E8" s="63">
        <v>3.1574017162662921E-2</v>
      </c>
    </row>
    <row r="9" spans="1:5" ht="60" customHeight="1" x14ac:dyDescent="0.25">
      <c r="A9" s="25">
        <v>7</v>
      </c>
      <c r="B9" s="64" t="s">
        <v>302</v>
      </c>
      <c r="C9" s="61" t="s">
        <v>50</v>
      </c>
      <c r="D9" s="82">
        <v>8.0659491303578221</v>
      </c>
      <c r="E9" s="69">
        <v>1.9117686498966613</v>
      </c>
    </row>
    <row r="10" spans="1:5" ht="21" x14ac:dyDescent="0.25">
      <c r="A10" s="25" t="s">
        <v>100</v>
      </c>
      <c r="B10" s="61" t="s">
        <v>303</v>
      </c>
      <c r="C10" s="61" t="s">
        <v>51</v>
      </c>
      <c r="D10" s="63"/>
      <c r="E10" s="63"/>
    </row>
    <row r="11" spans="1:5" ht="21" x14ac:dyDescent="0.25">
      <c r="A11" s="95">
        <v>1</v>
      </c>
      <c r="B11" s="61" t="s">
        <v>304</v>
      </c>
      <c r="C11" s="61" t="s">
        <v>52</v>
      </c>
      <c r="D11" s="57">
        <v>60104318800</v>
      </c>
      <c r="E11" s="50">
        <v>69774470500</v>
      </c>
    </row>
    <row r="12" spans="1:5" ht="31.5" x14ac:dyDescent="0.25">
      <c r="A12" s="95"/>
      <c r="B12" s="61" t="s">
        <v>305</v>
      </c>
      <c r="C12" s="61" t="s">
        <v>53</v>
      </c>
      <c r="D12" s="50">
        <v>60104318800</v>
      </c>
      <c r="E12" s="50">
        <v>69774470500</v>
      </c>
    </row>
    <row r="13" spans="1:5" ht="31.5" x14ac:dyDescent="0.25">
      <c r="A13" s="95"/>
      <c r="B13" s="61" t="s">
        <v>306</v>
      </c>
      <c r="C13" s="61" t="s">
        <v>54</v>
      </c>
      <c r="D13" s="65">
        <v>6010431.8799999999</v>
      </c>
      <c r="E13" s="70">
        <v>6977447.0499999998</v>
      </c>
    </row>
    <row r="14" spans="1:5" ht="21" x14ac:dyDescent="0.25">
      <c r="A14" s="95">
        <v>2</v>
      </c>
      <c r="B14" s="61" t="s">
        <v>307</v>
      </c>
      <c r="C14" s="61" t="s">
        <v>55</v>
      </c>
      <c r="D14" s="71">
        <v>8544887800</v>
      </c>
      <c r="E14" s="71">
        <v>-9670151700</v>
      </c>
    </row>
    <row r="15" spans="1:5" ht="21" x14ac:dyDescent="0.25">
      <c r="A15" s="95"/>
      <c r="B15" s="61" t="s">
        <v>308</v>
      </c>
      <c r="C15" s="61" t="s">
        <v>56</v>
      </c>
      <c r="D15" s="72">
        <v>7589060.7199999997</v>
      </c>
      <c r="E15" s="72">
        <v>3684150.53</v>
      </c>
    </row>
    <row r="16" spans="1:5" ht="21" x14ac:dyDescent="0.25">
      <c r="A16" s="95"/>
      <c r="B16" s="61" t="s">
        <v>309</v>
      </c>
      <c r="C16" s="61" t="s">
        <v>57</v>
      </c>
      <c r="D16" s="57">
        <v>75890607200</v>
      </c>
      <c r="E16" s="71">
        <v>36841505300</v>
      </c>
    </row>
    <row r="17" spans="1:5" ht="21" x14ac:dyDescent="0.25">
      <c r="A17" s="95"/>
      <c r="B17" s="61" t="s">
        <v>310</v>
      </c>
      <c r="C17" s="61" t="s">
        <v>113</v>
      </c>
      <c r="D17" s="70">
        <v>-6734571.9400000004</v>
      </c>
      <c r="E17" s="70">
        <v>-4651165.7</v>
      </c>
    </row>
    <row r="18" spans="1:5" ht="31.5" x14ac:dyDescent="0.25">
      <c r="A18" s="95"/>
      <c r="B18" s="61" t="s">
        <v>311</v>
      </c>
      <c r="C18" s="61" t="s">
        <v>114</v>
      </c>
      <c r="D18" s="71">
        <v>-67345719400</v>
      </c>
      <c r="E18" s="71">
        <v>-46511657000</v>
      </c>
    </row>
    <row r="19" spans="1:5" ht="21" x14ac:dyDescent="0.25">
      <c r="A19" s="95">
        <v>3</v>
      </c>
      <c r="B19" s="61" t="s">
        <v>312</v>
      </c>
      <c r="C19" s="61" t="s">
        <v>58</v>
      </c>
      <c r="D19" s="50">
        <v>68649206600</v>
      </c>
      <c r="E19" s="50">
        <v>60104318800</v>
      </c>
    </row>
    <row r="20" spans="1:5" ht="31.5" x14ac:dyDescent="0.25">
      <c r="A20" s="95"/>
      <c r="B20" s="61" t="s">
        <v>313</v>
      </c>
      <c r="C20" s="61" t="s">
        <v>59</v>
      </c>
      <c r="D20" s="50">
        <v>68649206600</v>
      </c>
      <c r="E20" s="65">
        <v>60104318800</v>
      </c>
    </row>
    <row r="21" spans="1:5" ht="31.5" x14ac:dyDescent="0.25">
      <c r="A21" s="95"/>
      <c r="B21" s="61" t="s">
        <v>314</v>
      </c>
      <c r="C21" s="61" t="s">
        <v>60</v>
      </c>
      <c r="D21" s="65">
        <v>6864920.6600000001</v>
      </c>
      <c r="E21" s="73">
        <v>6010431.8799999999</v>
      </c>
    </row>
    <row r="22" spans="1:5" ht="42" x14ac:dyDescent="0.25">
      <c r="A22" s="25">
        <v>4</v>
      </c>
      <c r="B22" s="61" t="s">
        <v>315</v>
      </c>
      <c r="C22" s="61" t="s">
        <v>61</v>
      </c>
      <c r="D22" s="84">
        <v>0</v>
      </c>
      <c r="E22" s="69">
        <v>0</v>
      </c>
    </row>
    <row r="23" spans="1:5" ht="21" x14ac:dyDescent="0.25">
      <c r="A23" s="25">
        <v>5</v>
      </c>
      <c r="B23" s="61" t="s">
        <v>316</v>
      </c>
      <c r="C23" s="61" t="s">
        <v>62</v>
      </c>
      <c r="D23" s="84">
        <v>0.82230000000000003</v>
      </c>
      <c r="E23" s="69">
        <v>0.82509999999999994</v>
      </c>
    </row>
    <row r="24" spans="1:5" ht="21" x14ac:dyDescent="0.25">
      <c r="A24" s="25">
        <v>6</v>
      </c>
      <c r="B24" s="61" t="s">
        <v>317</v>
      </c>
      <c r="C24" s="61" t="s">
        <v>63</v>
      </c>
      <c r="D24" s="84">
        <v>5.7999999999999996E-3</v>
      </c>
      <c r="E24" s="74">
        <v>1.5800000000000002E-2</v>
      </c>
    </row>
    <row r="25" spans="1:5" ht="21" x14ac:dyDescent="0.25">
      <c r="A25" s="25">
        <v>7</v>
      </c>
      <c r="B25" s="61" t="s">
        <v>318</v>
      </c>
      <c r="C25" s="61" t="s">
        <v>117</v>
      </c>
      <c r="D25" s="85">
        <v>248</v>
      </c>
      <c r="E25" s="50">
        <v>242</v>
      </c>
    </row>
    <row r="26" spans="1:5" ht="21" x14ac:dyDescent="0.25">
      <c r="A26" s="25">
        <v>8</v>
      </c>
      <c r="B26" s="61" t="s">
        <v>319</v>
      </c>
      <c r="C26" s="61" t="s">
        <v>64</v>
      </c>
      <c r="D26" s="83">
        <v>10549.92</v>
      </c>
      <c r="E26" s="75">
        <v>10509.83</v>
      </c>
    </row>
    <row r="30" spans="1:5" x14ac:dyDescent="0.25">
      <c r="E30" s="27"/>
    </row>
  </sheetData>
  <mergeCells count="3">
    <mergeCell ref="A11:A13"/>
    <mergeCell ref="A14:A18"/>
    <mergeCell ref="A19:A21"/>
  </mergeCells>
  <conditionalFormatting sqref="D25:E26">
    <cfRule type="expression" dxfId="2" priority="13">
      <formula>#REF!=1</formula>
    </cfRule>
  </conditionalFormatting>
  <pageMargins left="0.43307086614173229" right="0.35433070866141736" top="0.74803149606299213" bottom="0.74803149606299213" header="0.31496062992125984" footer="0.31496062992125984"/>
  <pageSetup scale="97"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36" sqref="B36"/>
    </sheetView>
  </sheetViews>
  <sheetFormatPr defaultRowHeight="15" x14ac:dyDescent="0.25"/>
  <cols>
    <col min="2" max="2" width="37.5703125" customWidth="1"/>
    <col min="3" max="3" width="55.7109375" customWidth="1"/>
  </cols>
  <sheetData>
    <row r="1" spans="1:3" x14ac:dyDescent="0.25">
      <c r="A1" s="5" t="s">
        <v>43</v>
      </c>
      <c r="B1" s="6" t="s">
        <v>120</v>
      </c>
      <c r="C1" s="7" t="s">
        <v>65</v>
      </c>
    </row>
    <row r="2" spans="1:3" x14ac:dyDescent="0.25">
      <c r="A2" s="2">
        <v>1</v>
      </c>
      <c r="B2" s="8" t="s">
        <v>125</v>
      </c>
      <c r="C2" s="1" t="s">
        <v>126</v>
      </c>
    </row>
    <row r="3" spans="1:3" x14ac:dyDescent="0.25">
      <c r="A3" s="2">
        <v>2</v>
      </c>
      <c r="B3" s="8" t="s">
        <v>121</v>
      </c>
      <c r="C3" s="4" t="s">
        <v>122</v>
      </c>
    </row>
    <row r="4" spans="1:3" x14ac:dyDescent="0.25">
      <c r="A4" s="2">
        <v>3</v>
      </c>
      <c r="B4" s="8" t="s">
        <v>123</v>
      </c>
      <c r="C4" s="4" t="s">
        <v>124</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stWfFPPOGDGCPVvbOVXlgYK5HZ8=</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cnl3SaF3uBtW9ChwpguesmDLnow=</DigestValue>
    </Reference>
  </SignedInfo>
  <SignatureValue>iEt1CGCMWxagoet4vVHolkfi1aX+fn0azUwJuvnLLk11rJ3ZnotpyKXuAK+pbUaQ6lYB7auNp2yc
o3D88U6i0fq71KwTj0X8q7Ejpe4GZHFqt2NvURYZORagyCl82EYCN9bDxp5UULlcw0jdGQZSq8X8
Lx0Hi7H/xDP4hRM5MkA=</SignatureValue>
  <KeyInfo>
    <X509Data>
      <X509Certificate>MIIGBTCCA+2gAwIBAgIQVAFYtowbGD1NyDS+AoPt+jANBgkqhkiG9w0BAQUFADBpMQswCQYDVQQG
EwJWTjETMBEGA1UEChMKVk5QVCBHcm91cDEeMBwGA1UECxMVVk5QVC1DQSBUcnVzdCBOZXR3b3Jr
MSUwIwYDVQQDExxWTlBUIENlcnRpZmljYXRpb24gQXV0aG9yaXR5MB4XDTE1MTIxMDA4MDEwMFoX
DTE5MTIxMDIwMDEwMFowgcsxCzAJBgNVBAYTAlZOMRIwEAYDVQQIDAlIw4AgTuG7mEkxFTATBgNV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hkiG9w0BAQEFAAOBjQAwgYkCgYEAra/p90XVhm12UX1GNBa0Nmbtz4h/mJ6sx+8J6s9ATvvuLTkw
NP8Vxc4Tn8rFBhcqcd/FLkep9LpAxv+5qdbWbHIL1zIwerw+wPFcrrZQp87Md4xRKVPZKcIzWTOB
3tbf9QLoS+Ld9S03Xt8W9ZYh46yp76Isw85lEnZ2L7dZbwECAwEAAaOCAcgwggHEMHAGCCsGAQUF
BwEBBGQwYjAyBggrBgEFBQcwAoYmaHR0cDovL3B1Yi52bnB0LWNhLnZuL2NlcnRzL3ZucHRjYS5j
ZXIwLAYIKwYBBQUHMAGGIGh0dHA6Ly9vY3NwLnZucHQtY2Eudm4vcmVzcG9uZGVyMB0GA1UdDgQW
BBTFWHZZZZMo9igKTcA8g69i7rot9jAMBgNVHRMBAf8EAjAAMB8GA1UdIwQYMBaAFAZpwNXVAooV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BQADggIBAJqJBrBZMMmKpxF+iDgW0nh+cjmxKzvHnuT0qZENh4jDfdSxz9fw+jBkh83hmS7Avg+e
Hicr4F5Eilbhg9l/gTpt/55v1IepIUBbEkMCCsjY1rr+jCD3iLtiTS1ou9oehDmP61G/4gijP9PG
gpOsa7R7Vj8BhXaqfBo2dkADvYvVfOZ7v5X9cOatAbkk0gmV9w3hxhXzuMXUbebv2g1c/qQeOp4d
Cry9wDQ3UupQBUVDy1yyhlcq/SGrKeRgx+GTCBbfwSfSLkEFeiWW06bT/1RRL1lnoNx2QG2JvnMh
rxPbGflStU13wLbMVMHJklQy8g9ZX/ENCJ0ZviiifVmOITuGdplHpI9lG4BNdsJTS637QzTq7LRg
usFvbtHnfby/Km87W1sHvARGwBVYsKntwCvFG9x5WyoThSVuEcRFthFn9Hn9hQHdqLUzYV8knprL
WMeSVy1N6IrVd/kFhabalIV+TYCgLAo2RapBCIYylPnvcJ7hleieRkJhKY+h+FGKrikwjgGRDldh
GBOh/cvOZBoKxNYYTaUK47v+48J6E0fBZet7S5b41/mj+RiyY6lBntxUNID+ZUG26L+kgbFyMHRU
XRtFdaD5voZ96UkzYo2GjFUJvsf75vU0nequWsPA01Vf/7MBpfPJEeAcni4jm0/iP+SKfvNFsV1e
qbtjMueP</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NC1CklMht97yPdfZuRZsth0u4Y4=</DigestValue>
      </Reference>
      <Reference URI="/xl/printerSettings/printerSettings4.bin?ContentType=application/vnd.openxmlformats-officedocument.spreadsheetml.printerSettings">
        <DigestMethod Algorithm="http://www.w3.org/2000/09/xmldsig#sha1"/>
        <DigestValue>uxD/p6dJAnDaN2B7o4c1ToDXOVc=</DigestValue>
      </Reference>
      <Reference URI="/xl/worksheets/sheet6.xml?ContentType=application/vnd.openxmlformats-officedocument.spreadsheetml.worksheet+xml">
        <DigestMethod Algorithm="http://www.w3.org/2000/09/xmldsig#sha1"/>
        <DigestValue>IubqWv1KxXulX2LA1YTXvsM6aYI=</DigestValue>
      </Reference>
      <Reference URI="/xl/worksheets/sheet5.xml?ContentType=application/vnd.openxmlformats-officedocument.spreadsheetml.worksheet+xml">
        <DigestMethod Algorithm="http://www.w3.org/2000/09/xmldsig#sha1"/>
        <DigestValue>TbXcs3NoUQUqD+q+RSRGagbuoiQ=</DigestValue>
      </Reference>
      <Reference URI="/xl/sharedStrings.xml?ContentType=application/vnd.openxmlformats-officedocument.spreadsheetml.sharedStrings+xml">
        <DigestMethod Algorithm="http://www.w3.org/2000/09/xmldsig#sha1"/>
        <DigestValue>0GYvX9xz1YvgFJrpfoEk/BGFbLA=</DigestValue>
      </Reference>
      <Reference URI="/xl/printerSettings/printerSettings5.bin?ContentType=application/vnd.openxmlformats-officedocument.spreadsheetml.printerSettings">
        <DigestMethod Algorithm="http://www.w3.org/2000/09/xmldsig#sha1"/>
        <DigestValue>HOaLvpw6ZqSZSV/Sqdr3CWCBGmU=</DigestValue>
      </Reference>
      <Reference URI="/xl/printerSettings/printerSettings1.bin?ContentType=application/vnd.openxmlformats-officedocument.spreadsheetml.printerSettings">
        <DigestMethod Algorithm="http://www.w3.org/2000/09/xmldsig#sha1"/>
        <DigestValue>HOaLvpw6ZqSZSV/Sqdr3CWCBGmU=</DigestValue>
      </Reference>
      <Reference URI="/xl/printerSettings/printerSettings2.bin?ContentType=application/vnd.openxmlformats-officedocument.spreadsheetml.printerSettings">
        <DigestMethod Algorithm="http://www.w3.org/2000/09/xmldsig#sha1"/>
        <DigestValue>75vXuHso/84xjUAauKz9j+IpBlQ=</DigestValue>
      </Reference>
      <Reference URI="/xl/printerSettings/printerSettings3.bin?ContentType=application/vnd.openxmlformats-officedocument.spreadsheetml.printerSettings">
        <DigestMethod Algorithm="http://www.w3.org/2000/09/xmldsig#sha1"/>
        <DigestValue>uxD/p6dJAnDaN2B7o4c1ToDXOVc=</DigestValue>
      </Reference>
      <Reference URI="/xl/printerSettings/printerSettings6.bin?ContentType=application/vnd.openxmlformats-officedocument.spreadsheetml.printerSettings">
        <DigestMethod Algorithm="http://www.w3.org/2000/09/xmldsig#sha1"/>
        <DigestValue>cuomBqrflUEg90MIvNQyxlpiWBM=</DigestValue>
      </Reference>
      <Reference URI="/xl/styles.xml?ContentType=application/vnd.openxmlformats-officedocument.spreadsheetml.styles+xml">
        <DigestMethod Algorithm="http://www.w3.org/2000/09/xmldsig#sha1"/>
        <DigestValue>AjQ/HJ/feJwKWWn+eWXepzphdf4=</DigestValue>
      </Reference>
      <Reference URI="/xl/theme/theme1.xml?ContentType=application/vnd.openxmlformats-officedocument.theme+xml">
        <DigestMethod Algorithm="http://www.w3.org/2000/09/xmldsig#sha1"/>
        <DigestValue>9qmLS+LilE9mSl2hTMj5oHE8VR8=</DigestValue>
      </Reference>
      <Reference URI="/xl/worksheets/sheet1.xml?ContentType=application/vnd.openxmlformats-officedocument.spreadsheetml.worksheet+xml">
        <DigestMethod Algorithm="http://www.w3.org/2000/09/xmldsig#sha1"/>
        <DigestValue>0hePN8hBtLPIFV7ExM+wju6zeF8=</DigestValue>
      </Reference>
      <Reference URI="/xl/workbook.xml?ContentType=application/vnd.openxmlformats-officedocument.spreadsheetml.sheet.main+xml">
        <DigestMethod Algorithm="http://www.w3.org/2000/09/xmldsig#sha1"/>
        <DigestValue>cqs/0T6kY++niztbAD93z5SKL/U=</DigestValue>
      </Reference>
      <Reference URI="/xl/worksheets/sheet4.xml?ContentType=application/vnd.openxmlformats-officedocument.spreadsheetml.worksheet+xml">
        <DigestMethod Algorithm="http://www.w3.org/2000/09/xmldsig#sha1"/>
        <DigestValue>hlXDdgyM17bjiLRbh5xasofHnuk=</DigestValue>
      </Reference>
      <Reference URI="/xl/worksheets/sheet2.xml?ContentType=application/vnd.openxmlformats-officedocument.spreadsheetml.worksheet+xml">
        <DigestMethod Algorithm="http://www.w3.org/2000/09/xmldsig#sha1"/>
        <DigestValue>TOYcVp985RwZTLKpR28c+Si/Ouc=</DigestValue>
      </Reference>
      <Reference URI="/xl/worksheets/sheet3.xml?ContentType=application/vnd.openxmlformats-officedocument.spreadsheetml.worksheet+xml">
        <DigestMethod Algorithm="http://www.w3.org/2000/09/xmldsig#sha1"/>
        <DigestValue>nv8cRsCdT7az1LthPMpQGnngqkg=</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dY+DyKuxdOO6ooRIH+ClGOhacvQ=</DigestValue>
      </Reference>
    </Manifest>
    <SignatureProperties>
      <SignatureProperty Id="idSignatureTime" Target="#idPackageSignature">
        <mdssi:SignatureTime>
          <mdssi:Format>YYYY-MM-DDThh:mm:ssTZD</mdssi:Format>
          <mdssi:Value>2019-11-07T03:15:53Z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2019-11-07T03:15:53Z</xd:SigningTime>
          <xd:SigningCertificate>
            <xd:Cert>
              <xd:CertDigest>
                <DigestMethod Algorithm="http://www.w3.org/2000/09/xmldsig#sha1"/>
                <DigestValue>PA5p87Wmv9uaUKp9WPEAl7j2ybU=</DigestValue>
              </xd:CertDigest>
              <xd:IssuerSerial>
                <X509IssuerName>CN=VNPT Certification Authority, OU=VNPT-CA Trust Network, O=VNPT Group, C=VN</X509IssuerName>
                <X509SerialNumber>111662143257722823934424742646897700346</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hongvm1</cp:lastModifiedBy>
  <cp:lastPrinted>2018-01-24T06:45:51Z</cp:lastPrinted>
  <dcterms:created xsi:type="dcterms:W3CDTF">2013-07-15T10:49:12Z</dcterms:created>
  <dcterms:modified xsi:type="dcterms:W3CDTF">2019-11-07T03:13:03Z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